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ntrole de Contratos " sheetId="1" state="visible" r:id="rId2"/>
    <sheet name="Dados" sheetId="2" state="visible" r:id="rId3"/>
    <sheet name="Número de Postos" sheetId="3" state="visible" r:id="rId4"/>
    <sheet name="MO EXCLUSIVA VIGENTES " sheetId="4" state="visible" r:id="rId5"/>
  </sheets>
  <definedNames>
    <definedName function="false" hidden="false" localSheetId="0" name="_xlnm.Print_Area" vbProcedure="false">'Controle de Contratos '!$1550:$1625</definedName>
    <definedName function="false" hidden="true" localSheetId="0" name="_xlnm._FilterDatabase" vbProcedure="false">'Controle de Contratos '!$A$1:$P$2309</definedName>
    <definedName function="false" hidden="false" localSheetId="2" name="_xlnm.Print_Area" vbProcedure="false">'Número de Postos'!$A$1:$P$42</definedName>
    <definedName function="false" hidden="true" localSheetId="2" name="_xlnm._FilterDatabase" vbProcedure="false">'Número de Postos'!$A$1:$Q$43</definedName>
    <definedName function="false" hidden="false" name="MODALIDADE" vbProcedure="false">Dados!$A$1:$A$13</definedName>
    <definedName function="false" hidden="false" name="MODALIDADE1" vbProcedure="false">Dados!$A$1:$A$13</definedName>
    <definedName function="false" hidden="false" name="MODALIDADES" vbProcedure="false">Dados!$A$1:$A$17</definedName>
    <definedName function="false" hidden="false" name="SITUACAO" vbProcedure="false">Dados!$B$1:$B$35</definedName>
    <definedName function="false" hidden="false" name="SITUAÇÃO" vbProcedure="false">Dados!$B$1:$B$32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<sst xmlns="http://schemas.openxmlformats.org/spreadsheetml/2006/main" count="14444" uniqueCount="3799">
  <si>
    <t xml:space="preserve">aquisção de Processo</t>
  </si>
  <si>
    <t xml:space="preserve">ANO</t>
  </si>
  <si>
    <t xml:space="preserve">Modalidade</t>
  </si>
  <si>
    <t xml:space="preserve">Classificação</t>
  </si>
  <si>
    <t xml:space="preserve">Termo</t>
  </si>
  <si>
    <t xml:space="preserve">OBJETO</t>
  </si>
  <si>
    <t xml:space="preserve">UNID. REQUERENTE</t>
  </si>
  <si>
    <t xml:space="preserve">CONTRATO</t>
  </si>
  <si>
    <t xml:space="preserve">CONTRATADO</t>
  </si>
  <si>
    <t xml:space="preserve">CNPJ</t>
  </si>
  <si>
    <t xml:space="preserve">INÍCIO</t>
  </si>
  <si>
    <t xml:space="preserve">VENCIMENTO</t>
  </si>
  <si>
    <t xml:space="preserve">ALERTA</t>
  </si>
  <si>
    <t xml:space="preserve">VALOR</t>
  </si>
  <si>
    <t xml:space="preserve">Número de Postos</t>
  </si>
  <si>
    <t xml:space="preserve">OBSERVAÇÃO</t>
  </si>
  <si>
    <t xml:space="preserve">036160/2009-96</t>
  </si>
  <si>
    <t xml:space="preserve">Licitação ARP</t>
  </si>
  <si>
    <t xml:space="preserve">Software de Gestão Adminsitrativa - SPA</t>
  </si>
  <si>
    <t xml:space="preserve">NPD/PROINFRA</t>
  </si>
  <si>
    <t xml:space="preserve">SOFTPLAN - PLANEJAMENTO E SISTEMAS LTDA</t>
  </si>
  <si>
    <t xml:space="preserve">034535/2012-89</t>
  </si>
  <si>
    <t xml:space="preserve">Locação de Imóvel</t>
  </si>
  <si>
    <t xml:space="preserve">Locação Imóvel</t>
  </si>
  <si>
    <t xml:space="preserve">ARA</t>
  </si>
  <si>
    <t xml:space="preserve">UNIVERSIDADE DO SUL DE SANTA CATARINA - UNISUL</t>
  </si>
  <si>
    <t xml:space="preserve">013608/2008-12</t>
  </si>
  <si>
    <t xml:space="preserve">Inexigibilidade</t>
  </si>
  <si>
    <t xml:space="preserve">Software Nêutron - manutenção e suporte</t>
  </si>
  <si>
    <t xml:space="preserve">CARC/PROAD</t>
  </si>
  <si>
    <t xml:space="preserve">MGS IMAGEM E INFORMAÇÃO </t>
  </si>
  <si>
    <t xml:space="preserve">026218/2013-70</t>
  </si>
  <si>
    <t xml:space="preserve">Aquisição</t>
  </si>
  <si>
    <t xml:space="preserve">Produção Artistica</t>
  </si>
  <si>
    <t xml:space="preserve">CCE</t>
  </si>
  <si>
    <t xml:space="preserve">EXPRESSO PRODUÇÕES LTDA</t>
  </si>
  <si>
    <t xml:space="preserve">036909/2007-33</t>
  </si>
  <si>
    <t xml:space="preserve">M.O. exclusiva</t>
  </si>
  <si>
    <t xml:space="preserve">Limpeza</t>
  </si>
  <si>
    <t xml:space="preserve">PROAD/UFSC</t>
  </si>
  <si>
    <t xml:space="preserve">ONDREPSB LIMPEZA E SERV. ESPECIAIS LTDA</t>
  </si>
  <si>
    <t xml:space="preserve">000767/2010-71</t>
  </si>
  <si>
    <t xml:space="preserve">Pregão</t>
  </si>
  <si>
    <t xml:space="preserve">Serviços continuados</t>
  </si>
  <si>
    <t xml:space="preserve">Contrato</t>
  </si>
  <si>
    <t xml:space="preserve">Manutenção de Elevadores</t>
  </si>
  <si>
    <t xml:space="preserve">DMPI/PU/PROAD</t>
  </si>
  <si>
    <t xml:space="preserve">ELEVACON ELEVADORES CONS. E MANUT. LTDA</t>
  </si>
  <si>
    <t xml:space="preserve">Não se alplica</t>
  </si>
  <si>
    <t xml:space="preserve">Dispensa</t>
  </si>
  <si>
    <t xml:space="preserve">Coleta Residuos Sólidos</t>
  </si>
  <si>
    <t xml:space="preserve">PU/PROAD</t>
  </si>
  <si>
    <t xml:space="preserve">COMCAP - CIA MELHORAMENTO CAPITAL</t>
  </si>
  <si>
    <t xml:space="preserve">003505/2014-92</t>
  </si>
  <si>
    <t xml:space="preserve">Aquisição (DCOM)</t>
  </si>
  <si>
    <t xml:space="preserve">Fornecimento de livros nacionais e estrangeiros para Campus Araranguá</t>
  </si>
  <si>
    <t xml:space="preserve">EDUCADORA COMERCIO DE MATERIAIS LTDA</t>
  </si>
  <si>
    <t xml:space="preserve">001289/2015-21</t>
  </si>
  <si>
    <t xml:space="preserve">Sistema SGBD</t>
  </si>
  <si>
    <t xml:space="preserve">DCL/PROAD</t>
  </si>
  <si>
    <t xml:space="preserve">HORUS INFORMATICA LTDA</t>
  </si>
  <si>
    <t xml:space="preserve">036927/2011-00</t>
  </si>
  <si>
    <t xml:space="preserve">MANUTENÇÃO PREVENTIVA E CORRET</t>
  </si>
  <si>
    <t xml:space="preserve">SELVA SERV.ELETRONICA VIDEO E AUDIO LTDA</t>
  </si>
  <si>
    <t xml:space="preserve">020067/2014-27</t>
  </si>
  <si>
    <t xml:space="preserve">Adesão à ARP</t>
  </si>
  <si>
    <t xml:space="preserve">Serviços para Eventos</t>
  </si>
  <si>
    <t xml:space="preserve">RU/PRAE</t>
  </si>
  <si>
    <t xml:space="preserve">Cardial Stands Ltda - EPP</t>
  </si>
  <si>
    <t xml:space="preserve">059266/2013-44</t>
  </si>
  <si>
    <t xml:space="preserve">Contrato por escopo</t>
  </si>
  <si>
    <t xml:space="preserve">Confecção de cadernos de prova, de respostas discursivas, redação e cartão resposta para o Vestibular UFSC 2014.</t>
  </si>
  <si>
    <t xml:space="preserve">COPERVE/PROGRAD</t>
  </si>
  <si>
    <t xml:space="preserve">Agassi Indústria e Comércio LTDA</t>
  </si>
  <si>
    <t xml:space="preserve">043365/2013-12</t>
  </si>
  <si>
    <t xml:space="preserve">Licença Hardware  Software</t>
  </si>
  <si>
    <t xml:space="preserve">SETIC/PROPLAN</t>
  </si>
  <si>
    <t xml:space="preserve">COMPWIRE INFORMÁTICA LTDA.</t>
  </si>
  <si>
    <t xml:space="preserve">043833/2013-41</t>
  </si>
  <si>
    <t xml:space="preserve">Serviços recuperação e tratamento de trincas em paredes de alvenaria e pintura</t>
  </si>
  <si>
    <t xml:space="preserve">AZ SERVIÇOS REFORMAS E CONSTRUÇ. LTDA ME</t>
  </si>
  <si>
    <t xml:space="preserve">033178/2009-36</t>
  </si>
  <si>
    <t xml:space="preserve">Serviço telefônico Fixo Comuta</t>
  </si>
  <si>
    <t xml:space="preserve">BRASIL TELECOM S/A</t>
  </si>
  <si>
    <t xml:space="preserve">022559/2011-12</t>
  </si>
  <si>
    <t xml:space="preserve">Água do Mar ser Coletada</t>
  </si>
  <si>
    <t xml:space="preserve">CCB</t>
  </si>
  <si>
    <t xml:space="preserve">SO AGUA POTAVEL COM.IMP. E EXP .LTDA</t>
  </si>
  <si>
    <t xml:space="preserve">007548/2008-47</t>
  </si>
  <si>
    <t xml:space="preserve">Plano de Saúde</t>
  </si>
  <si>
    <t xml:space="preserve">DAS</t>
  </si>
  <si>
    <t xml:space="preserve">UNIMED GDE FLORIANÓPOLIS - COOP DE TRAB</t>
  </si>
  <si>
    <t xml:space="preserve">056518/2014-64</t>
  </si>
  <si>
    <t xml:space="preserve">Adesão à ARP do PE nº 268/2013 da Universidade Federal de Uberlândia para aquisição de TABLETS</t>
  </si>
  <si>
    <t xml:space="preserve">MARUMBI TECNOLOGIA LTDA - ME</t>
  </si>
  <si>
    <t xml:space="preserve">Não se aplica</t>
  </si>
  <si>
    <t xml:space="preserve">001162/2014-21</t>
  </si>
  <si>
    <t xml:space="preserve">Contratação de serviços de manutenção e de conservação das áreas verdes na UFSC</t>
  </si>
  <si>
    <t xml:space="preserve">061732/2012-71</t>
  </si>
  <si>
    <t xml:space="preserve">Confecção de Fotolito</t>
  </si>
  <si>
    <t xml:space="preserve">IU/PROINFRA</t>
  </si>
  <si>
    <t xml:space="preserve">2013ARP013</t>
  </si>
  <si>
    <t xml:space="preserve">ZEN GRAF</t>
  </si>
  <si>
    <t xml:space="preserve">059124/2012-04</t>
  </si>
  <si>
    <t xml:space="preserve">Serviços de Lavanderia Figurino</t>
  </si>
  <si>
    <t xml:space="preserve">2012ARP047</t>
  </si>
  <si>
    <t xml:space="preserve">Lavanderia JR Ltda ME</t>
  </si>
  <si>
    <t xml:space="preserve">061741/2012-61</t>
  </si>
  <si>
    <t xml:space="preserve">Revelação de Chapa CTP</t>
  </si>
  <si>
    <t xml:space="preserve">2013ARP014</t>
  </si>
  <si>
    <t xml:space="preserve">AJPLOT INFORMATICA LTDA</t>
  </si>
  <si>
    <t xml:space="preserve">016056/2013-61</t>
  </si>
  <si>
    <t xml:space="preserve">Locação de equipamentos de áudio e vídeo</t>
  </si>
  <si>
    <t xml:space="preserve">PROAD</t>
  </si>
  <si>
    <t xml:space="preserve">2013ARP093</t>
  </si>
  <si>
    <t xml:space="preserve">Engenharia de Eventos Eireli EPP</t>
  </si>
  <si>
    <t xml:space="preserve">000963/2013-99</t>
  </si>
  <si>
    <t xml:space="preserve">Contrato com a Empresa Dot Lib para acesso ao Portal GreenR</t>
  </si>
  <si>
    <t xml:space="preserve">BU/GR/UFSC</t>
  </si>
  <si>
    <t xml:space="preserve">DotLib Representação Editorial Ltda</t>
  </si>
  <si>
    <t xml:space="preserve">063328/2012-31</t>
  </si>
  <si>
    <t xml:space="preserve">Serviços de Chaveiro</t>
  </si>
  <si>
    <t xml:space="preserve">2013ARP029</t>
  </si>
  <si>
    <t xml:space="preserve">IMPÉRIO DAS CHAVES</t>
  </si>
  <si>
    <t xml:space="preserve">077776/2013-01</t>
  </si>
  <si>
    <t xml:space="preserve">996320/2008-97</t>
  </si>
  <si>
    <t xml:space="preserve">Manutenção e criação de organismo aquáticos</t>
  </si>
  <si>
    <t xml:space="preserve">CCA</t>
  </si>
  <si>
    <t xml:space="preserve">018357/2012-49</t>
  </si>
  <si>
    <t xml:space="preserve">Suporte técnico remoto</t>
  </si>
  <si>
    <t xml:space="preserve">076249/2013-71</t>
  </si>
  <si>
    <t xml:space="preserve">Serviços de Carpintaria, Marcenaria e Serralheria</t>
  </si>
  <si>
    <t xml:space="preserve">ADSERVI ADMINISTRADORA DE SERVIÇOS LTDA.</t>
  </si>
  <si>
    <t xml:space="preserve">012511/2013-50</t>
  </si>
  <si>
    <t xml:space="preserve">Instalação e Manutenção de Cortinas</t>
  </si>
  <si>
    <t xml:space="preserve">2013ARP089</t>
  </si>
  <si>
    <t xml:space="preserve">007016/2014-18</t>
  </si>
  <si>
    <t xml:space="preserve">Passagens Aéreas</t>
  </si>
  <si>
    <t xml:space="preserve">EMCATUR - EMPRESA CATARINENSE DE VIAGENS</t>
  </si>
  <si>
    <t xml:space="preserve">020943/2013-34</t>
  </si>
  <si>
    <t xml:space="preserve">Manutenção e atualização dos equipamentos e sistemas do laboratório de línguas</t>
  </si>
  <si>
    <t xml:space="preserve">CA/CED</t>
  </si>
  <si>
    <t xml:space="preserve">Optécnica Com. Equip. Eletro Eletrônico</t>
  </si>
  <si>
    <t xml:space="preserve">034785/2013-08</t>
  </si>
  <si>
    <t xml:space="preserve">Assinatura anual da Base de dados EBSCOhost que incluem as bases Academic Search Complete, Busines Source Complete</t>
  </si>
  <si>
    <t xml:space="preserve">EBSCO BRASIL LTDA</t>
  </si>
  <si>
    <t xml:space="preserve">016744/2013-21</t>
  </si>
  <si>
    <t xml:space="preserve">2013ARP108</t>
  </si>
  <si>
    <t xml:space="preserve">Denise Zini Pacheco – ME</t>
  </si>
  <si>
    <t xml:space="preserve">077902/2013-10</t>
  </si>
  <si>
    <t xml:space="preserve">Leilão Bovino</t>
  </si>
  <si>
    <t xml:space="preserve">MARCELO ANICETO DA ROCHA</t>
  </si>
  <si>
    <t xml:space="preserve">047449/2013-17</t>
  </si>
  <si>
    <t xml:space="preserve">Manutenção do sistema PERGAMUM - Sistema Integrado de Bibliotecas.</t>
  </si>
  <si>
    <t xml:space="preserve">ASSOCIAÇÃO PARANAENSE DE CULTURA</t>
  </si>
  <si>
    <t xml:space="preserve">052941/2008-47</t>
  </si>
  <si>
    <t xml:space="preserve">Serviços operacionais Projeto Fortaleza</t>
  </si>
  <si>
    <t xml:space="preserve">FORTALEZAS/SECULT</t>
  </si>
  <si>
    <t xml:space="preserve">ORBENK - ADMINISTRACAO E SERVICOS LTDA.</t>
  </si>
  <si>
    <t xml:space="preserve">057523/2014-94</t>
  </si>
  <si>
    <t xml:space="preserve">Contrato de Adesão</t>
  </si>
  <si>
    <t xml:space="preserve">Contrato de adesão à Rede Pública de Televisão (TV BRASIL)</t>
  </si>
  <si>
    <t xml:space="preserve">TVUFSC/GR</t>
  </si>
  <si>
    <t xml:space="preserve">EBC</t>
  </si>
  <si>
    <t xml:space="preserve">Não é este o número do Contrato. Não consta a cópia do Contrato no processo.</t>
  </si>
  <si>
    <t xml:space="preserve">038573/2008-24</t>
  </si>
  <si>
    <t xml:space="preserve">Resíduos Hospitalares</t>
  </si>
  <si>
    <t xml:space="preserve">HU</t>
  </si>
  <si>
    <t xml:space="preserve">PROACTIVA MEIO AMBIENTE BRASIL S.A</t>
  </si>
  <si>
    <t xml:space="preserve">023587/2009-24</t>
  </si>
  <si>
    <t xml:space="preserve">Manutenção equipamentos</t>
  </si>
  <si>
    <t xml:space="preserve">SEC/CCS</t>
  </si>
  <si>
    <t xml:space="preserve">PRODOCTOR-COM.EQUIP.ODONT.E SERV.LTDA.</t>
  </si>
  <si>
    <t xml:space="preserve">029938/2012-14</t>
  </si>
  <si>
    <t xml:space="preserve">TVs (Clipagem)</t>
  </si>
  <si>
    <t xml:space="preserve">AGECOM</t>
  </si>
  <si>
    <t xml:space="preserve">TV CLIPAGEM LTDA</t>
  </si>
  <si>
    <t xml:space="preserve">037309/2012-50</t>
  </si>
  <si>
    <t xml:space="preserve">Comunicação de dados</t>
  </si>
  <si>
    <t xml:space="preserve">BRASIL DIGITAL TELECOMUNICAÇÕES LTDA</t>
  </si>
  <si>
    <t xml:space="preserve">Fim do contrato</t>
  </si>
  <si>
    <t xml:space="preserve">016234/2014-35</t>
  </si>
  <si>
    <t xml:space="preserve">DESINSECT ADMINISTRAÇÃO E SERVIÇOS LTDA</t>
  </si>
  <si>
    <t xml:space="preserve">051685/2013-38</t>
  </si>
  <si>
    <t xml:space="preserve">Licença de uso de coleção de livros eletrônicos</t>
  </si>
  <si>
    <t xml:space="preserve">CENGAGE LEARNING EDIÇÕES LTDA</t>
  </si>
  <si>
    <t xml:space="preserve">049678/2014-57</t>
  </si>
  <si>
    <t xml:space="preserve">Locação de equipamentos e mão de obra para 13ª SEPEX</t>
  </si>
  <si>
    <t xml:space="preserve">PROEX</t>
  </si>
  <si>
    <t xml:space="preserve">CADU EVENTOS LTDA - EPP</t>
  </si>
  <si>
    <t xml:space="preserve">TATIANNY LOCKS VITORETI - EPP</t>
  </si>
  <si>
    <t xml:space="preserve">042892/2014-82</t>
  </si>
  <si>
    <t xml:space="preserve">Serviços de locação de painéis tipo octanorme para exposição de banners</t>
  </si>
  <si>
    <t xml:space="preserve">PROPESQ/UFSC</t>
  </si>
  <si>
    <t xml:space="preserve">FRONT ESTRUTURAS LTDA EPP</t>
  </si>
  <si>
    <t xml:space="preserve">018228/2012-51</t>
  </si>
  <si>
    <t xml:space="preserve">Software Padrão Cisco Smartnet</t>
  </si>
  <si>
    <t xml:space="preserve">TELETEX COMPUTADORES E SISTEMAS</t>
  </si>
  <si>
    <t xml:space="preserve">027302/2010-68</t>
  </si>
  <si>
    <t xml:space="preserve">Serviços de Cozinheiro - CA e NDI</t>
  </si>
  <si>
    <t xml:space="preserve">Mem C 1/2015 CCT/DPC</t>
  </si>
  <si>
    <t xml:space="preserve">040316/2014-09</t>
  </si>
  <si>
    <t xml:space="preserve">Restauração das cadeiras odontológicas</t>
  </si>
  <si>
    <t xml:space="preserve">ODT/CCS</t>
  </si>
  <si>
    <t xml:space="preserve">HIDRAU MECÂNICA LTDA.</t>
  </si>
  <si>
    <t xml:space="preserve">046104/2011-84</t>
  </si>
  <si>
    <t xml:space="preserve">VLex Global</t>
  </si>
  <si>
    <t xml:space="preserve">V3 SERVICES INFORMAÇÃO E CONSULTORIA LTDA</t>
  </si>
  <si>
    <t xml:space="preserve">025640/2014-99</t>
  </si>
  <si>
    <t xml:space="preserve">Serviços de sonorização, iluminação, palco, vestimenta cênica e projeção</t>
  </si>
  <si>
    <t xml:space="preserve">CCE/UFSC</t>
  </si>
  <si>
    <t xml:space="preserve">Renato Henrique - ME</t>
  </si>
  <si>
    <t xml:space="preserve">033952/2013-95</t>
  </si>
  <si>
    <t xml:space="preserve">Serviços continuados de DESPACHO ADUANEIRO (desembaraço alfandegário) de mercadorias importadas.</t>
  </si>
  <si>
    <t xml:space="preserve">DCOM</t>
  </si>
  <si>
    <t xml:space="preserve">RHANA CARGA INTERNACIONAL</t>
  </si>
  <si>
    <t xml:space="preserve">028153/2009-11</t>
  </si>
  <si>
    <t xml:space="preserve">Serviços Editoriais</t>
  </si>
  <si>
    <t xml:space="preserve">EDUFSC</t>
  </si>
  <si>
    <t xml:space="preserve">032474/2013-04</t>
  </si>
  <si>
    <t xml:space="preserve">Divisórias Leves, forros e pisos</t>
  </si>
  <si>
    <t xml:space="preserve">ARP01/DPMI/2013</t>
  </si>
  <si>
    <t xml:space="preserve">EVA CONSTRUÇÕES E INCORPORAÇÕES LTDA ME</t>
  </si>
  <si>
    <t xml:space="preserve">06.932.604/0001-52</t>
  </si>
  <si>
    <t xml:space="preserve">009817/2012-48</t>
  </si>
  <si>
    <t xml:space="preserve">ARP 5/2012 IFRS Intérprete de LIBRAS</t>
  </si>
  <si>
    <t xml:space="preserve">PROGRAD</t>
  </si>
  <si>
    <t xml:space="preserve">INCLUIR TECNOLOGIA LTDA</t>
  </si>
  <si>
    <t xml:space="preserve">027939/2014-88</t>
  </si>
  <si>
    <t xml:space="preserve">069078/2013-24</t>
  </si>
  <si>
    <t xml:space="preserve">Equipamentos Topográficos</t>
  </si>
  <si>
    <t xml:space="preserve">DPAE</t>
  </si>
  <si>
    <t xml:space="preserve">CPE SC EQUIPAMENTOS TOPOGRAFICOS LTDA</t>
  </si>
  <si>
    <t xml:space="preserve">025659/2014-35</t>
  </si>
  <si>
    <t xml:space="preserve">Serviços de operação dos laboratórios de cultivo de organismos aquáticos (EMERGENCIAL)</t>
  </si>
  <si>
    <t xml:space="preserve">AQI/CCA</t>
  </si>
  <si>
    <t xml:space="preserve">051290/2014-16</t>
  </si>
  <si>
    <t xml:space="preserve">Serviço terceirizado para atendimento do Projeto Fortalezas</t>
  </si>
  <si>
    <t xml:space="preserve">049021/2008-41</t>
  </si>
  <si>
    <t xml:space="preserve">Serviços de Hidráulica</t>
  </si>
  <si>
    <t xml:space="preserve">G.B de Oliveira &amp; Cia LTDA-ME</t>
  </si>
  <si>
    <t xml:space="preserve">SECULT/UFSC</t>
  </si>
  <si>
    <t xml:space="preserve">028170/2013-34</t>
  </si>
  <si>
    <t xml:space="preserve">Fornecimento de livros nacionais e internacionais a pronta entrega</t>
  </si>
  <si>
    <t xml:space="preserve">EXITO DIST. E COM. DE LIVROS</t>
  </si>
  <si>
    <t xml:space="preserve">028170/2013-95</t>
  </si>
  <si>
    <t xml:space="preserve">Livros nacionais e estrangeiros - Campus Blumenau e Central</t>
  </si>
  <si>
    <t xml:space="preserve">EDUCADORA COM. DE MATERIAIS LTDA- EPP</t>
  </si>
  <si>
    <t xml:space="preserve">042030/2008-10</t>
  </si>
  <si>
    <t xml:space="preserve">Manutenção Equip. Informática</t>
  </si>
  <si>
    <t xml:space="preserve">ILHA SERVICE SERV. DE INFORMATICA LTDA.</t>
  </si>
  <si>
    <t xml:space="preserve">049590/2013-54</t>
  </si>
  <si>
    <t xml:space="preserve">Contentores de lixo</t>
  </si>
  <si>
    <t xml:space="preserve">GOEDERT LTDA</t>
  </si>
  <si>
    <t xml:space="preserve">046477/2014-06</t>
  </si>
  <si>
    <t xml:space="preserve">Confecção de cadernos de respostas discursivas, redação e cartão resposta para o Vestibular UFSC 2015</t>
  </si>
  <si>
    <t xml:space="preserve">TILIFORM INDUSTRIA GRAFICA LTDA</t>
  </si>
  <si>
    <t xml:space="preserve">AGASSI INDUSTRIA E COMERCIO LTDA</t>
  </si>
  <si>
    <t xml:space="preserve">051749/2013-09</t>
  </si>
  <si>
    <t xml:space="preserve">Seguro dos veículos da UFSC</t>
  </si>
  <si>
    <t xml:space="preserve">ÁGUIA CORRETORA DE SEGUROS LTDA - EPP</t>
  </si>
  <si>
    <t xml:space="preserve">053148/2014-11</t>
  </si>
  <si>
    <t xml:space="preserve">Contratação de serviços emergenciais de controle de sinantrópicos no campus Trindade</t>
  </si>
  <si>
    <t xml:space="preserve">GRUPO SECT ADMINISTRAÇÃO E SERVIÇOS LTDA.</t>
  </si>
  <si>
    <t xml:space="preserve">043883/2013-28</t>
  </si>
  <si>
    <t xml:space="preserve">Pagamento de pedágios</t>
  </si>
  <si>
    <t xml:space="preserve">DTR/PU</t>
  </si>
  <si>
    <t xml:space="preserve">Centro de Gestão de Meios de Pagamento</t>
  </si>
  <si>
    <t xml:space="preserve">025125/2014-17</t>
  </si>
  <si>
    <t xml:space="preserve">Dispensa de licitação para contratação de empresa terceirizada na prestação de serviços relativos a esterilização do instrumental odontológico.</t>
  </si>
  <si>
    <t xml:space="preserve">FARMANUPE- Produtos e Serv. Méd. e Hosp.</t>
  </si>
  <si>
    <t xml:space="preserve">022734/2009-49</t>
  </si>
  <si>
    <t xml:space="preserve">Serviços Operacionais gráfico</t>
  </si>
  <si>
    <t xml:space="preserve">JOSUE FARIAS DAL DEGAN - EPP</t>
  </si>
  <si>
    <t xml:space="preserve">046585/2009-11</t>
  </si>
  <si>
    <t xml:space="preserve">REMEP-FLN</t>
  </si>
  <si>
    <t xml:space="preserve">FEPESE FUND. ESTUDO E PESQUISAS SOC. ECO</t>
  </si>
  <si>
    <t xml:space="preserve">049683/2013-89</t>
  </si>
  <si>
    <t xml:space="preserve">Prestação de serviço comum de transporte terrestre, com caminhão do tipo báu</t>
  </si>
  <si>
    <t xml:space="preserve">JOI/UFSC</t>
  </si>
  <si>
    <t xml:space="preserve">2014ARP027</t>
  </si>
  <si>
    <t xml:space="preserve">BOLZAN TRANSPORTES LTDA - ME</t>
  </si>
  <si>
    <t xml:space="preserve">033360/2012-92</t>
  </si>
  <si>
    <t xml:space="preserve">CBS/UFSC</t>
  </si>
  <si>
    <t xml:space="preserve">Fundação Universidade do Contestado</t>
  </si>
  <si>
    <t xml:space="preserve">037874/2008-31</t>
  </si>
  <si>
    <t xml:space="preserve">Serviços de Portaria</t>
  </si>
  <si>
    <t xml:space="preserve">DESEG/PROAD</t>
  </si>
  <si>
    <t xml:space="preserve">EMBRASP COMÉRCIO E SERVIÇOS DE SEG. LTDA</t>
  </si>
  <si>
    <t xml:space="preserve">044132/2012-48</t>
  </si>
  <si>
    <t xml:space="preserve">Software APOL</t>
  </si>
  <si>
    <t xml:space="preserve">LCD Consultoria Ltda</t>
  </si>
  <si>
    <t xml:space="preserve">003624/2015-26</t>
  </si>
  <si>
    <t xml:space="preserve">Recepcionista para formatura</t>
  </si>
  <si>
    <t xml:space="preserve">-</t>
  </si>
  <si>
    <t xml:space="preserve">PÓDIUM FORMATURAS &amp; EVENTOS LTDA</t>
  </si>
  <si>
    <t xml:space="preserve">Não foi aprovado pela procuradoria</t>
  </si>
  <si>
    <t xml:space="preserve">061553/2013-14</t>
  </si>
  <si>
    <t xml:space="preserve">Licença temporária</t>
  </si>
  <si>
    <t xml:space="preserve">MINHA BIBLIOTECA</t>
  </si>
  <si>
    <t xml:space="preserve">061901/2014-34</t>
  </si>
  <si>
    <t xml:space="preserve">Manutenção e instalação de cabeamento estruturado (rede de dados/voz e rede elétrica) </t>
  </si>
  <si>
    <t xml:space="preserve">Blink Tecnologia Sob Medida LTDA</t>
  </si>
  <si>
    <t xml:space="preserve">071774/2014-81</t>
  </si>
  <si>
    <t xml:space="preserve">005808/2010-16</t>
  </si>
  <si>
    <t xml:space="preserve">Contratação de Vigilantes</t>
  </si>
  <si>
    <t xml:space="preserve">KHRONOS SEGURANÇA PRIVADA LTDA</t>
  </si>
  <si>
    <t xml:space="preserve">034813/2012-06</t>
  </si>
  <si>
    <t xml:space="preserve">007669/2012-27</t>
  </si>
  <si>
    <t xml:space="preserve">Seguro pessoais dos Alunos.</t>
  </si>
  <si>
    <t xml:space="preserve">DIP</t>
  </si>
  <si>
    <t xml:space="preserve">CAPEMISA -Seguradora de Vida e Prev. S/A</t>
  </si>
  <si>
    <t xml:space="preserve">007728/2009-61</t>
  </si>
  <si>
    <t xml:space="preserve">Ar Condicionados</t>
  </si>
  <si>
    <t xml:space="preserve">AS MANUTENÇÃO DE AR CONDICIONADO LTDA.ME</t>
  </si>
  <si>
    <t xml:space="preserve">001564/2010-01</t>
  </si>
  <si>
    <t xml:space="preserve">Extintores e Hidrantes</t>
  </si>
  <si>
    <t xml:space="preserve">CONTRA CHAMA COM. DE EXTINTORES E EQUIP.</t>
  </si>
  <si>
    <t xml:space="preserve">074985/2013-95</t>
  </si>
  <si>
    <t xml:space="preserve">Fornecimento de livros nacionais</t>
  </si>
  <si>
    <t xml:space="preserve">BNU/UFSC</t>
  </si>
  <si>
    <t xml:space="preserve">Pandora Imp.Exp.e Dist.Livros Ltda-EPP</t>
  </si>
  <si>
    <t xml:space="preserve">Fornecimento de livros estrangeiros</t>
  </si>
  <si>
    <t xml:space="preserve">058661/2013-18</t>
  </si>
  <si>
    <t xml:space="preserve">Recuperação estrutural, tratamento de rachaduras em paredes de alvenaria e impermeabilização nas edificações</t>
  </si>
  <si>
    <t xml:space="preserve">2014ARP001</t>
  </si>
  <si>
    <t xml:space="preserve">062347/2014-11</t>
  </si>
  <si>
    <t xml:space="preserve">Aquisição descanso de pés</t>
  </si>
  <si>
    <t xml:space="preserve">CCMP/DCOM/PROAD</t>
  </si>
  <si>
    <t xml:space="preserve">SCH&amp;Z COMERCIO E SERVICOS LTDA - ME</t>
  </si>
  <si>
    <t xml:space="preserve">Processo Original 009014/2014-55</t>
  </si>
  <si>
    <t xml:space="preserve">032747/2009-26</t>
  </si>
  <si>
    <t xml:space="preserve">Atendente de Caixa - Venda passe RU</t>
  </si>
  <si>
    <t xml:space="preserve">LIDERANÇA LIMPEZA E CONSERVAÇÃO LTDA.</t>
  </si>
  <si>
    <t xml:space="preserve">035144/2011-09</t>
  </si>
  <si>
    <t xml:space="preserve">Manutenção Gerador de Energia</t>
  </si>
  <si>
    <t xml:space="preserve">GRUGER GRUPOS GERADORES LTDA.</t>
  </si>
  <si>
    <t xml:space="preserve">Nova licitação sendo feita através do processo 23080.46456/2014-82.</t>
  </si>
  <si>
    <t xml:space="preserve">007856/2013-91</t>
  </si>
  <si>
    <t xml:space="preserve">Comunicação de dados - instalação, manutenção, operação de de circuito permanente de dados com vazão assegurada</t>
  </si>
  <si>
    <t xml:space="preserve">CONTATO INTERNET LTDA EPP</t>
  </si>
  <si>
    <t xml:space="preserve">046372/2009-81</t>
  </si>
  <si>
    <t xml:space="preserve">Preparação Dist. Refeições -RU</t>
  </si>
  <si>
    <t xml:space="preserve">Paula Renata Riggio Tambaschia</t>
  </si>
  <si>
    <t xml:space="preserve">001416/2012-40</t>
  </si>
  <si>
    <t xml:space="preserve">Manutenção Preventiva e Corretiva</t>
  </si>
  <si>
    <t xml:space="preserve">QUANTUM ENGENHARIA ELETRICA LTDA</t>
  </si>
  <si>
    <t xml:space="preserve">044426/2009-74</t>
  </si>
  <si>
    <t xml:space="preserve">014816/2014-87</t>
  </si>
  <si>
    <t xml:space="preserve">Locação Laboratório</t>
  </si>
  <si>
    <t xml:space="preserve">FUNDAÇÃO EDUCACIONAL DA REGIÃO DE JOINVILLE - UNIVILLE</t>
  </si>
  <si>
    <t xml:space="preserve">008052/2010-67</t>
  </si>
  <si>
    <t xml:space="preserve">Serviço Telefonico Movel Pessoal</t>
  </si>
  <si>
    <t xml:space="preserve">Telefônico no SMP, VC2, VC3.</t>
  </si>
  <si>
    <t xml:space="preserve">021397/2014-30</t>
  </si>
  <si>
    <t xml:space="preserve">Serviço de assinatura anual da Base de Dados de jornais Newspaper Direct c acesso para 10 usuarios simultaneos</t>
  </si>
  <si>
    <t xml:space="preserve">038830/2014-76</t>
  </si>
  <si>
    <t xml:space="preserve">Aquisição de Gás GLP-190kg</t>
  </si>
  <si>
    <t xml:space="preserve">COMPANHIA ULTRAGAZ S.A.</t>
  </si>
  <si>
    <t xml:space="preserve">Processo Original 012610/2014-12 </t>
  </si>
  <si>
    <t xml:space="preserve">037203/2013-37</t>
  </si>
  <si>
    <t xml:space="preserve">Motoristas</t>
  </si>
  <si>
    <t xml:space="preserve">PUNHO SERVIÇOS</t>
  </si>
  <si>
    <t xml:space="preserve">RODRIGO KOPP RODRIGUES</t>
  </si>
  <si>
    <t xml:space="preserve">017777/2010-46</t>
  </si>
  <si>
    <t xml:space="preserve">Auxiliar Operacional BU e Editora UFSC</t>
  </si>
  <si>
    <t xml:space="preserve">ARAUJO JUNQUEIRA &amp; CIA LTDA</t>
  </si>
  <si>
    <t xml:space="preserve">TRIANGULO LIMPEZA E CONSERVAÇÃO</t>
  </si>
  <si>
    <t xml:space="preserve">Processo tramita ainda, mesmo após encerrado</t>
  </si>
  <si>
    <t xml:space="preserve">027786/2014-79</t>
  </si>
  <si>
    <t xml:space="preserve">Serviço de Manut.de Sequenciador autom.de dena</t>
  </si>
  <si>
    <t xml:space="preserve">DIR/CCB</t>
  </si>
  <si>
    <t xml:space="preserve">LIFE TEC.BRASIL COM.E IND.DE PROD.P BIO. LTDA</t>
  </si>
  <si>
    <t xml:space="preserve">074615/2014-39</t>
  </si>
  <si>
    <t xml:space="preserve">CA e CED</t>
  </si>
  <si>
    <t xml:space="preserve">ADSERVI ADMINISTRADORA DE SERVIÇOS LTDA</t>
  </si>
  <si>
    <t xml:space="preserve">044227/2013-42</t>
  </si>
  <si>
    <t xml:space="preserve">Contrato de comodato equipamento Petrobrás</t>
  </si>
  <si>
    <t xml:space="preserve">EMC/CTC</t>
  </si>
  <si>
    <t xml:space="preserve">PETRÓLEO BRASILEIR S.A. - PETROBRÁS</t>
  </si>
  <si>
    <t xml:space="preserve">Contrato não foi renovado a tempo, portanto encontra-se vencido. Não sabe-se se o equipamento continua em poder da UFSC.</t>
  </si>
  <si>
    <t xml:space="preserve">010272/2013-01</t>
  </si>
  <si>
    <t xml:space="preserve">Transporte de Valores</t>
  </si>
  <si>
    <t xml:space="preserve">VALORSAT TRANSPORTE DE VALORES LTDA</t>
  </si>
  <si>
    <t xml:space="preserve">033213/2014-84</t>
  </si>
  <si>
    <t xml:space="preserve">Eventos institucionais para o Campus Araranguá</t>
  </si>
  <si>
    <t xml:space="preserve">2014ARP436</t>
  </si>
  <si>
    <t xml:space="preserve">AWA IDEIAS INTEGRADAS EIRELI - EPP</t>
  </si>
  <si>
    <t xml:space="preserve">013794/2011-95</t>
  </si>
  <si>
    <t xml:space="preserve">Manutenção Suporte Tecnico</t>
  </si>
  <si>
    <t xml:space="preserve">CCD/PROPLAN</t>
  </si>
  <si>
    <t xml:space="preserve">ACECO TI LTDA</t>
  </si>
  <si>
    <t xml:space="preserve">053227/2014-14</t>
  </si>
  <si>
    <t xml:space="preserve">Aquisição para lab energia elétrica</t>
  </si>
  <si>
    <t xml:space="preserve">LABMAQ</t>
  </si>
  <si>
    <t xml:space="preserve">BIDDING COMERCIAL LTDA ME</t>
  </si>
  <si>
    <t xml:space="preserve">Processo Original 019855/2014-71</t>
  </si>
  <si>
    <t xml:space="preserve">061621/2014-26</t>
  </si>
  <si>
    <t xml:space="preserve">Aquisição de Televisores 32 polegadas</t>
  </si>
  <si>
    <t xml:space="preserve">ZOOM TECNOLOGIA LTDA</t>
  </si>
  <si>
    <t xml:space="preserve">Processo Original 076875/2013-68</t>
  </si>
  <si>
    <t xml:space="preserve">036050/2014-91</t>
  </si>
  <si>
    <t xml:space="preserve">Serviço Eletrônico de livro-texto para B.U.</t>
  </si>
  <si>
    <t xml:space="preserve">PERSON EDUCATION DO BRASIL LTDA</t>
  </si>
  <si>
    <t xml:space="preserve">059109/2014-10</t>
  </si>
  <si>
    <t xml:space="preserve">Aquisição equipamentos de laboratório</t>
  </si>
  <si>
    <t xml:space="preserve">Lucadema Comercial Ltda - ME</t>
  </si>
  <si>
    <t xml:space="preserve">Processo Original nº 041475/2013-31</t>
  </si>
  <si>
    <t xml:space="preserve">Aquisição de descanso para pés</t>
  </si>
  <si>
    <t xml:space="preserve">SCH&amp;Z COMERCIO E SERVICOS LTDA - -ME</t>
  </si>
  <si>
    <t xml:space="preserve">062349/2014-00</t>
  </si>
  <si>
    <t xml:space="preserve">Aquisição de Televisores - LED</t>
  </si>
  <si>
    <t xml:space="preserve">MARUMBI TECNOLOGIA LTDA</t>
  </si>
  <si>
    <t xml:space="preserve">059504/2014-01</t>
  </si>
  <si>
    <t xml:space="preserve">Aquisição dobradeira</t>
  </si>
  <si>
    <t xml:space="preserve">Mecanografica &amp; laser Ltda - EPP</t>
  </si>
  <si>
    <t xml:space="preserve">Processo Original nº 41791/2013-11</t>
  </si>
  <si>
    <t xml:space="preserve">012718/2014-13</t>
  </si>
  <si>
    <t xml:space="preserve">Serviços de lavação de becas e pelerines</t>
  </si>
  <si>
    <t xml:space="preserve">DCEVEN/SECULT</t>
  </si>
  <si>
    <t xml:space="preserve">2014ARP471</t>
  </si>
  <si>
    <t xml:space="preserve">LAVANDERIA JR LTDA ME</t>
  </si>
  <si>
    <t xml:space="preserve">050500/2011-14</t>
  </si>
  <si>
    <t xml:space="preserve">Serviços de Limpeza</t>
  </si>
  <si>
    <t xml:space="preserve">ATRATIVA SERVIÇOS GERAIS LTDA ME</t>
  </si>
  <si>
    <t xml:space="preserve">Enviada solicitação 004148/2015 a Comissao Repac</t>
  </si>
  <si>
    <t xml:space="preserve">022545/2012-71</t>
  </si>
  <si>
    <t xml:space="preserve">Transporte mediante locação de</t>
  </si>
  <si>
    <t xml:space="preserve">LECERA</t>
  </si>
  <si>
    <t xml:space="preserve">CAMPINAS LOCADORA DE VEICULOS LTDA ME</t>
  </si>
  <si>
    <t xml:space="preserve">Sem resposta quanto a solicitação de interesse de prorrogação enviada em 20/05/2015</t>
  </si>
  <si>
    <t xml:space="preserve">SOLOTEST APARELHOS P MECANICA DE SOLO LT</t>
  </si>
  <si>
    <t xml:space="preserve">061808/2014-20</t>
  </si>
  <si>
    <t xml:space="preserve">Aquisição de material permanente para os Departamentos do CCB, CCS E CFH.</t>
  </si>
  <si>
    <t xml:space="preserve">NIKON DO BRASIL LTDA</t>
  </si>
  <si>
    <t xml:space="preserve">Processo Original 042603/2013-64</t>
  </si>
  <si>
    <t xml:space="preserve">061696/2014-15</t>
  </si>
  <si>
    <t xml:space="preserve">Aquisição de generos alimenticios pereciveis</t>
  </si>
  <si>
    <t xml:space="preserve">THALES EDUARDO MERCURIO ODERDENGE - ME</t>
  </si>
  <si>
    <t xml:space="preserve">Processo Original nº 027752/2014-84</t>
  </si>
  <si>
    <t xml:space="preserve">024234/2010-85</t>
  </si>
  <si>
    <t xml:space="preserve">Manutenção Eq. Audio e Vídeo</t>
  </si>
  <si>
    <t xml:space="preserve">TV UFSC</t>
  </si>
  <si>
    <t xml:space="preserve">PELICIOLI ENGENHARIA ELETRICA SS LTDA</t>
  </si>
  <si>
    <t xml:space="preserve">059217/2014-92</t>
  </si>
  <si>
    <t xml:space="preserve">Aquisição de perecíveis ARP 159/2014</t>
  </si>
  <si>
    <t xml:space="preserve">Atlântico Indústria, Comércio, Importação e Exportação</t>
  </si>
  <si>
    <t xml:space="preserve">Processo Original nº 014191/2014-53</t>
  </si>
  <si>
    <t xml:space="preserve">Bruthan Comercial Ltda</t>
  </si>
  <si>
    <t xml:space="preserve">061314/2014-45</t>
  </si>
  <si>
    <t xml:space="preserve">Impressão de Livros para a Editora Universitária</t>
  </si>
  <si>
    <t xml:space="preserve">FULL - BROADCAST &amp; AUDIO - EIRELI - EPP</t>
  </si>
  <si>
    <t xml:space="preserve">Processo Original nº 015618/2014-31</t>
  </si>
  <si>
    <t xml:space="preserve">012833/2014-80</t>
  </si>
  <si>
    <t xml:space="preserve">519ARP2014</t>
  </si>
  <si>
    <t xml:space="preserve">ADIRLEIA DENES BROERING ME</t>
  </si>
  <si>
    <t xml:space="preserve">A PU fará o acompanhamento da execução dos trabalhos.</t>
  </si>
  <si>
    <t xml:space="preserve">Serviços de chaveiro</t>
  </si>
  <si>
    <t xml:space="preserve">2014ARP519</t>
  </si>
  <si>
    <t xml:space="preserve">ADIRLEIA DENES BROERING ­ ME</t>
  </si>
  <si>
    <t xml:space="preserve">019122/2014-36</t>
  </si>
  <si>
    <t xml:space="preserve">Serviços de áudio e vídeo para realização dos concursos públicos para contratação de docentes</t>
  </si>
  <si>
    <t xml:space="preserve">PROGRAD/UFSC</t>
  </si>
  <si>
    <t xml:space="preserve">2014ARP520</t>
  </si>
  <si>
    <t xml:space="preserve">FOCCUSS ASSESSORIA E SUPORTE AUDIOVISUAL LTDA - ME</t>
  </si>
  <si>
    <t xml:space="preserve">045434/2015-86</t>
  </si>
  <si>
    <t xml:space="preserve">Nutricionista, Armazenista e Elétrotécnico para prestação de serviços no RU - Campus Florianópolis</t>
  </si>
  <si>
    <t xml:space="preserve">CA/RU/PRAE</t>
  </si>
  <si>
    <t xml:space="preserve">Contrato Emergencial</t>
  </si>
  <si>
    <t xml:space="preserve">051202/2014-86</t>
  </si>
  <si>
    <t xml:space="preserve">Adesão a ATA terminais auto atendimento</t>
  </si>
  <si>
    <t xml:space="preserve">SOFTPRO SOLUCOES EM TECNOLOGIA LTDA - ME</t>
  </si>
  <si>
    <t xml:space="preserve">Sem prorrogação. Garantia dos produtos até 24/04/2018.</t>
  </si>
  <si>
    <t xml:space="preserve">049331/2014-12</t>
  </si>
  <si>
    <t xml:space="preserve">Aquisição Varivolt</t>
  </si>
  <si>
    <t xml:space="preserve">MONDAZA EMPRESA COMERCIAL ORGANIZACAO LTDA - ME</t>
  </si>
  <si>
    <t xml:space="preserve">Processo original 020657/2014</t>
  </si>
  <si>
    <t xml:space="preserve">032306/2011-49</t>
  </si>
  <si>
    <t xml:space="preserve">Labram Empreendimento e Participações Ltda</t>
  </si>
  <si>
    <t xml:space="preserve">Encaminhado à PROAD para aprovação da Minuta do TA no dia 26/10/2015</t>
  </si>
  <si>
    <t xml:space="preserve">Planeta Comercial Ltda</t>
  </si>
  <si>
    <t xml:space="preserve">Comercia de Carnes Silva Ltda</t>
  </si>
  <si>
    <t xml:space="preserve">022242/2015-00</t>
  </si>
  <si>
    <t xml:space="preserve">042166/2015-41</t>
  </si>
  <si>
    <t xml:space="preserve">Contratação emergencial de cozinheiras para o RU.</t>
  </si>
  <si>
    <t xml:space="preserve">Malvo Comércio Atacadista </t>
  </si>
  <si>
    <t xml:space="preserve">032924/2015-12</t>
  </si>
  <si>
    <t xml:space="preserve">Serviços de segurança e vigilância patrimonial</t>
  </si>
  <si>
    <t xml:space="preserve">Contrato emergencial de 180 dias.</t>
  </si>
  <si>
    <t xml:space="preserve">023541/2012-19</t>
  </si>
  <si>
    <t xml:space="preserve">Gerenciamento do Abastecimento</t>
  </si>
  <si>
    <t xml:space="preserve">SENFFNET LTDA</t>
  </si>
  <si>
    <t xml:space="preserve">029276/2010-11</t>
  </si>
  <si>
    <t xml:space="preserve">Equipamentos Clinicas Odontolo</t>
  </si>
  <si>
    <t xml:space="preserve">032502/2015</t>
  </si>
  <si>
    <t xml:space="preserve">Serviços de Segurança para eventos</t>
  </si>
  <si>
    <t xml:space="preserve">INVIOLÁVEL SEGURANÇA 24H</t>
  </si>
  <si>
    <t xml:space="preserve">Processo Originário 12636/2014-61</t>
  </si>
  <si>
    <t xml:space="preserve">040102/2009-67</t>
  </si>
  <si>
    <t xml:space="preserve">Continuo -Procuradoria</t>
  </si>
  <si>
    <t xml:space="preserve">PGU</t>
  </si>
  <si>
    <t xml:space="preserve">Contrato encerrado nos 60 meses. </t>
  </si>
  <si>
    <t xml:space="preserve">000608/2014-09</t>
  </si>
  <si>
    <t xml:space="preserve">Serviço de corte de 3 (três) árvores no Campus Trindade</t>
  </si>
  <si>
    <t xml:space="preserve">ALTERNATIVA MAR E TERRA SERVIÇOS ESPECIALIZADOS LTDA</t>
  </si>
  <si>
    <t xml:space="preserve">046208/2013-51</t>
  </si>
  <si>
    <t xml:space="preserve">Contratação de serviços de manutenção dos espectrômetros de massa</t>
  </si>
  <si>
    <t xml:space="preserve">CEBIME</t>
  </si>
  <si>
    <t xml:space="preserve">Bruker do Brasil</t>
  </si>
  <si>
    <t xml:space="preserve">04.755.378/0001-56 </t>
  </si>
  <si>
    <t xml:space="preserve">030742/2010-01</t>
  </si>
  <si>
    <t xml:space="preserve">Central Telefonica</t>
  </si>
  <si>
    <t xml:space="preserve">SIGMAFONE TELEINFORMÁTICA LTDA.</t>
  </si>
  <si>
    <t xml:space="preserve">Memorando 33/CCP/DPC/2015 enviado em 04/12/2015</t>
  </si>
  <si>
    <t xml:space="preserve">037297/2015-14</t>
  </si>
  <si>
    <t xml:space="preserve">Manutenção preventiva e corretiva dos sistemas elétricos</t>
  </si>
  <si>
    <t xml:space="preserve">SANTA RITA COMÉRCIO E INSTALAÇÕES LTDA.</t>
  </si>
  <si>
    <t xml:space="preserve">Não pode prorrogar</t>
  </si>
  <si>
    <t xml:space="preserve">038814/2015-64</t>
  </si>
  <si>
    <t xml:space="preserve">Segurança</t>
  </si>
  <si>
    <t xml:space="preserve">INVIOLAVEL SEGURANÇA 24H LTDA</t>
  </si>
  <si>
    <t xml:space="preserve">004978/2015-98</t>
  </si>
  <si>
    <t xml:space="preserve">Aquisição de perecíveis ARP  285/2014,</t>
  </si>
  <si>
    <t xml:space="preserve">AAAB Comércio de Alimentos Ltda - EPP</t>
  </si>
  <si>
    <t xml:space="preserve">Processo Original nº 031185/2014-64</t>
  </si>
  <si>
    <t xml:space="preserve">Comercial Kazmierski</t>
  </si>
  <si>
    <t xml:space="preserve">Processo Original nº 031185/2014-61</t>
  </si>
  <si>
    <t xml:space="preserve">EG Comércio de Frutas e Verduras Ltda</t>
  </si>
  <si>
    <t xml:space="preserve">Processo Original nº 031185/2014-62</t>
  </si>
  <si>
    <t xml:space="preserve">Alimentar Distribuidora Ltda – ME</t>
  </si>
  <si>
    <t xml:space="preserve">Processo Original nº 031185/2014-63</t>
  </si>
  <si>
    <t xml:space="preserve">040179/2011-51</t>
  </si>
  <si>
    <t xml:space="preserve">Passagens, Diárias</t>
  </si>
  <si>
    <t xml:space="preserve">059702/2014-66</t>
  </si>
  <si>
    <t xml:space="preserve">ARP nº 10/2014 UFFS - Serviços continuados de recepção, oficial de manutenção</t>
  </si>
  <si>
    <t xml:space="preserve">DIRADM/BNU</t>
  </si>
  <si>
    <t xml:space="preserve">023477/2010-04</t>
  </si>
  <si>
    <t xml:space="preserve">Reprodução de projetos</t>
  </si>
  <si>
    <t xml:space="preserve">012848/2014-48</t>
  </si>
  <si>
    <t xml:space="preserve">Dedetização e controle de sinantrópicos</t>
  </si>
  <si>
    <t xml:space="preserve">DEDETIZADORA BARROS LTDA</t>
  </si>
  <si>
    <t xml:space="preserve">037092/2013-69</t>
  </si>
  <si>
    <t xml:space="preserve">Locação imovel -BU/Setores Adm-Joinville</t>
  </si>
  <si>
    <t xml:space="preserve">JOSÉ ADALMIR VAVASSORI</t>
  </si>
  <si>
    <t xml:space="preserve">057799/2013-91</t>
  </si>
  <si>
    <t xml:space="preserve">Serviços de Copeiragem</t>
  </si>
  <si>
    <t xml:space="preserve">GR/PF/PROGRAD</t>
  </si>
  <si>
    <t xml:space="preserve">SC SEG SERVIÇOS ESPECIALIZADOS</t>
  </si>
  <si>
    <t xml:space="preserve">036612/2014-05</t>
  </si>
  <si>
    <t xml:space="preserve">Serviços de portaria para a UFSC</t>
  </si>
  <si>
    <t xml:space="preserve">EMBRASP</t>
  </si>
  <si>
    <t xml:space="preserve">046507/2014-76</t>
  </si>
  <si>
    <t xml:space="preserve">Serviços de despacho aduaneiro (Desembaraço Alfandegário)</t>
  </si>
  <si>
    <t xml:space="preserve">LEXCO LOGISTICA E COMERCIO EXTERIOR LTDA ­ EPP</t>
  </si>
  <si>
    <t xml:space="preserve">024128/2010-00</t>
  </si>
  <si>
    <t xml:space="preserve">Preparo e Distribuição de Refeições</t>
  </si>
  <si>
    <t xml:space="preserve">061095/2014-02</t>
  </si>
  <si>
    <t xml:space="preserve">ARP</t>
  </si>
  <si>
    <t xml:space="preserve">Contratação de empresa especializada para execução de serviços de manutenção (conservação, reparação e restauração) nas coberturas das edificações da UFSC, localizadasem Florianópolis/SC (Trindade, Itacorubi, Barra da Lagoa, Armação, Tapera e demais localidades) e em Araquari/SC (Fazenda Yakult), incluindo o fornecimento de equipamentos, materiais e mão de obra qualificada para a plena execução do objeto </t>
  </si>
  <si>
    <t xml:space="preserve">2015ARP002</t>
  </si>
  <si>
    <t xml:space="preserve">071277/2015-64</t>
  </si>
  <si>
    <t xml:space="preserve">Emergencial limpeza Florianópolis</t>
  </si>
  <si>
    <t xml:space="preserve">CCT/DPC</t>
  </si>
  <si>
    <t xml:space="preserve">075453/2015-37</t>
  </si>
  <si>
    <t xml:space="preserve">Emergencial Segurança </t>
  </si>
  <si>
    <t xml:space="preserve">DPC/PROAD</t>
  </si>
  <si>
    <t xml:space="preserve">006263/2012-27</t>
  </si>
  <si>
    <t xml:space="preserve">022134/2015-29</t>
  </si>
  <si>
    <t xml:space="preserve">Aquisição de papel higiênico</t>
  </si>
  <si>
    <t xml:space="preserve">UFSC</t>
  </si>
  <si>
    <t xml:space="preserve">REGLY E REGLY COMERCIO DE PRODUTOS DE LIMPEZA E ALIMENTICIOS LTDA - ME </t>
  </si>
  <si>
    <t xml:space="preserve">Processo Original nº 57425/2014-57</t>
  </si>
  <si>
    <t xml:space="preserve">061481/2014-96</t>
  </si>
  <si>
    <t xml:space="preserve">Licitação para atualização tecnológica da Plataforma de Virtualização - VMWare [RP]</t>
  </si>
  <si>
    <t xml:space="preserve">VHV TECNOLOGIA DA INFORMAÇÃO LTDA;</t>
  </si>
  <si>
    <t xml:space="preserve">Solicitação 22590/2015</t>
  </si>
  <si>
    <t xml:space="preserve">000427/2015-55</t>
  </si>
  <si>
    <t xml:space="preserve">Aquisição de atualização tecnológica de roteadores do núcleo da Rede UFSC.</t>
  </si>
  <si>
    <t xml:space="preserve">TELETEX COMPUTADORES</t>
  </si>
  <si>
    <t xml:space="preserve">Processo Original nº 28911/2014-68</t>
  </si>
  <si>
    <t xml:space="preserve">011852/2015-70</t>
  </si>
  <si>
    <t xml:space="preserve">Aquisição de trocadores de calor para aquecimento da Piscina Olímpica do Centro de Desportos da Universidade Federal de Santa Catarina</t>
  </si>
  <si>
    <t xml:space="preserve">NAUTILUS EQUIPAMENTOS INDUSTRIAIS LTDA.</t>
  </si>
  <si>
    <t xml:space="preserve">Processo Original 057670/2014-64</t>
  </si>
  <si>
    <t xml:space="preserve">024680/2015-02</t>
  </si>
  <si>
    <t xml:space="preserve">Aquisição de materiais permanentes (TRATOR)</t>
  </si>
  <si>
    <t xml:space="preserve">AGROWERNER COMÉRCIO DE MÁQUINAS</t>
  </si>
  <si>
    <t xml:space="preserve">Processo Original 036060/2014-27</t>
  </si>
  <si>
    <t xml:space="preserve">31444/2015-34</t>
  </si>
  <si>
    <t xml:space="preserve">Aquisição de Agitadores Magnéticos com Aquecimento</t>
  </si>
  <si>
    <t xml:space="preserve">ENS</t>
  </si>
  <si>
    <t xml:space="preserve">THELGA COMERCIO E SERVIÇOS LTDA.</t>
  </si>
  <si>
    <t xml:space="preserve">Processo original 21604/2014-56</t>
  </si>
  <si>
    <t xml:space="preserve">075613/2015-48</t>
  </si>
  <si>
    <t xml:space="preserve">Vigilância armada e desarmada para Blumenau</t>
  </si>
  <si>
    <t xml:space="preserve">Emergencial 180 dias</t>
  </si>
  <si>
    <t xml:space="preserve">066646/2015-05</t>
  </si>
  <si>
    <t xml:space="preserve">Serviços de limpeza, conservação e assseio - Campus Joinville</t>
  </si>
  <si>
    <t xml:space="preserve">DADM/JOI</t>
  </si>
  <si>
    <t xml:space="preserve">027752/2014-84</t>
  </si>
  <si>
    <t xml:space="preserve">Alimentos para RU</t>
  </si>
  <si>
    <t xml:space="preserve">AGRECO PRODUTOS ORGANICOS LTDA - EPP</t>
  </si>
  <si>
    <t xml:space="preserve">031100/2015-98</t>
  </si>
  <si>
    <t xml:space="preserve">Aquisição de Mobiliário para a UFSC e Campi vinculados</t>
  </si>
  <si>
    <t xml:space="preserve">DCOM/PROAD</t>
  </si>
  <si>
    <t xml:space="preserve">DICARFLEX - IND. E COM. DE MOVEIS PARA ESCRITORIO LTDA.</t>
  </si>
  <si>
    <t xml:space="preserve">009245/2016-21</t>
  </si>
  <si>
    <t xml:space="preserve">Cozinheiros RU</t>
  </si>
  <si>
    <t xml:space="preserve">ORBENK ADMINSITRACAO E SERVICOS LTDA</t>
  </si>
  <si>
    <t xml:space="preserve">Emergencial</t>
  </si>
  <si>
    <t xml:space="preserve">Aquisição de Televisores 40 a 42 polegadas</t>
  </si>
  <si>
    <t xml:space="preserve">073620/2014-24</t>
  </si>
  <si>
    <t xml:space="preserve">Manutenção e operação nas instalações de combate a incêndios</t>
  </si>
  <si>
    <t xml:space="preserve">BRUSFOGO</t>
  </si>
  <si>
    <t xml:space="preserve">ADELVO BASQUERA E CIA LTDA</t>
  </si>
  <si>
    <t xml:space="preserve">CONTRA CHAMA COMERCIO DE EXTINTORES</t>
  </si>
  <si>
    <t xml:space="preserve">021480/2014-17</t>
  </si>
  <si>
    <t xml:space="preserve">Carona</t>
  </si>
  <si>
    <t xml:space="preserve">ARP Nº 10/2014 UFFS Serviços continuados de limpeza, copeiragem e serviços gerais de manutenção.</t>
  </si>
  <si>
    <t xml:space="preserve">032362/2015</t>
  </si>
  <si>
    <t xml:space="preserve">Aquisição de mobiliário para UFSC e Campi vinculados</t>
  </si>
  <si>
    <t xml:space="preserve">MIRANTI MOVEIS PARA ESCRITÓRIO LTDA.</t>
  </si>
  <si>
    <t xml:space="preserve">Processo Original nº 59801/2013-67</t>
  </si>
  <si>
    <t xml:space="preserve">000974/2015-31</t>
  </si>
  <si>
    <t xml:space="preserve">Aquisição de projetores multimídia</t>
  </si>
  <si>
    <t xml:space="preserve">MICROTECNICA INFORMATICA LTDA</t>
  </si>
  <si>
    <t xml:space="preserve">Processo Original nº 32347/2015-69</t>
  </si>
  <si>
    <t xml:space="preserve">018175/2014-30</t>
  </si>
  <si>
    <t xml:space="preserve">Serviço de transporte de água salgada para o CCB</t>
  </si>
  <si>
    <t xml:space="preserve">SÓ AGUA POTAVEL</t>
  </si>
  <si>
    <t xml:space="preserve">031150/2015-11</t>
  </si>
  <si>
    <t xml:space="preserve">Aquisição de Material Permanente</t>
  </si>
  <si>
    <t xml:space="preserve">CONCEITUAL - COMÉRCIO DE EQUIPAMENTOS P/ LAB.</t>
  </si>
  <si>
    <t xml:space="preserve">032351/2015</t>
  </si>
  <si>
    <t xml:space="preserve">Aquisição de mobiliário</t>
  </si>
  <si>
    <t xml:space="preserve">DUCA MÓVEIS LTDA - EPP</t>
  </si>
  <si>
    <t xml:space="preserve">Processo Original nº 59801/2015</t>
  </si>
  <si>
    <t xml:space="preserve">031574/2015-77</t>
  </si>
  <si>
    <t xml:space="preserve">Material permanente para atender os laboratórios de JOI/UFSC</t>
  </si>
  <si>
    <t xml:space="preserve">EQUILAM TRADING LTDA - EPP</t>
  </si>
  <si>
    <t xml:space="preserve">032354/2015</t>
  </si>
  <si>
    <t xml:space="preserve">Processo Original nº 22510/2014-02</t>
  </si>
  <si>
    <t xml:space="preserve">FORTEL INDUSTRIA E COMERCIO LTDA - EPP</t>
  </si>
  <si>
    <t xml:space="preserve">045179/2011-48</t>
  </si>
  <si>
    <t xml:space="preserve">Serviços de Limpeza e Conservação Campus Curitibanos</t>
  </si>
  <si>
    <t xml:space="preserve">ADSERVI ADM. DE SERVIÇOS LTDA.</t>
  </si>
  <si>
    <t xml:space="preserve">39138/2015</t>
  </si>
  <si>
    <t xml:space="preserve">Aquisição de lavadora de alta pressão</t>
  </si>
  <si>
    <t xml:space="preserve">GOVERNE COMÉRCIO E SERVIÇOS LTDA - ME</t>
  </si>
  <si>
    <t xml:space="preserve">Processo Original nº 974/2015-31 (Contrato não publicado no DOU a pedido do Montezuma devido ao baixo valor)</t>
  </si>
  <si>
    <t xml:space="preserve">040894/2010-11</t>
  </si>
  <si>
    <t xml:space="preserve">Auxiliares rurais p/ Fazenda da Ressacada</t>
  </si>
  <si>
    <t xml:space="preserve">FER/CCA</t>
  </si>
  <si>
    <t xml:space="preserve">Memorando 04/CCT/DPC/2016 enviado em 03/02/2016</t>
  </si>
  <si>
    <t xml:space="preserve">002181/2015-56</t>
  </si>
  <si>
    <t xml:space="preserve">Carona </t>
  </si>
  <si>
    <t xml:space="preserve">ARP nº 10/2014 UFFS para contratação de 10 postos de limpeza</t>
  </si>
  <si>
    <t xml:space="preserve">037410/2015</t>
  </si>
  <si>
    <t xml:space="preserve">Aquisição de Livros nacionais e estrangeiros</t>
  </si>
  <si>
    <t xml:space="preserve">BU/UFSC</t>
  </si>
  <si>
    <t xml:space="preserve">TERRITÓRIO DO LIVRO COMÉRCIO DE LIVROS LTDA</t>
  </si>
  <si>
    <t xml:space="preserve">Processo Original nº 2443/2015</t>
  </si>
  <si>
    <t xml:space="preserve">036079/2015</t>
  </si>
  <si>
    <t xml:space="preserve">Aquisição de Micropipetas</t>
  </si>
  <si>
    <t xml:space="preserve">LABCOMPANY PRODUTOS E SERV PARA LABORATÓRIOS</t>
  </si>
  <si>
    <t xml:space="preserve">Processo original 19850/2015-48</t>
  </si>
  <si>
    <t xml:space="preserve">036125/2015</t>
  </si>
  <si>
    <t xml:space="preserve">Processo original 19850/2014-48</t>
  </si>
  <si>
    <t xml:space="preserve">36117/2015</t>
  </si>
  <si>
    <t xml:space="preserve">021481/2014-13</t>
  </si>
  <si>
    <t xml:space="preserve">Serviços continuados de vigilância armada e desarmada</t>
  </si>
  <si>
    <t xml:space="preserve">INVIOLÁVEL SEGURANÇA 24 HORAS LTDA</t>
  </si>
  <si>
    <t xml:space="preserve">Não será prorrogado. Arquivado.</t>
  </si>
  <si>
    <t xml:space="preserve">32362/2015</t>
  </si>
  <si>
    <t xml:space="preserve">31002/2015-98</t>
  </si>
  <si>
    <t xml:space="preserve">Manutenção nas coberturas das edificações da UFSC em Florianópolis e Araquari</t>
  </si>
  <si>
    <t xml:space="preserve">36079/2015</t>
  </si>
  <si>
    <t xml:space="preserve">36125/2015</t>
  </si>
  <si>
    <t xml:space="preserve">Thales Eduardo Mercurio Oderdenge - ME</t>
  </si>
  <si>
    <t xml:space="preserve">026876/2014-42</t>
  </si>
  <si>
    <t xml:space="preserve">Serviço de segurança armada e desarmada</t>
  </si>
  <si>
    <t xml:space="preserve">033799/2015-68</t>
  </si>
  <si>
    <t xml:space="preserve">Estrutura TI e licença Software</t>
  </si>
  <si>
    <t xml:space="preserve">COMPWIRE INFORMATICA</t>
  </si>
  <si>
    <t xml:space="preserve">Não será renovado</t>
  </si>
  <si>
    <t xml:space="preserve">032362/2015-15</t>
  </si>
  <si>
    <t xml:space="preserve">Aquisição de mesas e cadeiras</t>
  </si>
  <si>
    <t xml:space="preserve">Processo Original 059801/2013-67</t>
  </si>
  <si>
    <t xml:space="preserve">031444/2015-34</t>
  </si>
  <si>
    <t xml:space="preserve">Processo Original nº 021604/2014-56</t>
  </si>
  <si>
    <t xml:space="preserve">032351/2015-27</t>
  </si>
  <si>
    <t xml:space="preserve">Processo Original nº 059801/2013-67</t>
  </si>
  <si>
    <t xml:space="preserve">068062/2013-02</t>
  </si>
  <si>
    <t xml:space="preserve">Serviços de limpeza e desassoreamento dos canais do Campus Florianópolis</t>
  </si>
  <si>
    <t xml:space="preserve">AR EMPREITEIRA DE MÃO DE OBRA LTDA - EPP</t>
  </si>
  <si>
    <t xml:space="preserve">005589/2015-80</t>
  </si>
  <si>
    <t xml:space="preserve">Serviços de manutençao predial corretiva e preventiva</t>
  </si>
  <si>
    <t xml:space="preserve">AZ SERVIÇOS</t>
  </si>
  <si>
    <t xml:space="preserve">043336/2015-12</t>
  </si>
  <si>
    <t xml:space="preserve">COPIART</t>
  </si>
  <si>
    <t xml:space="preserve">JL SERVIÇOS</t>
  </si>
  <si>
    <t xml:space="preserve">047508/2015-19</t>
  </si>
  <si>
    <t xml:space="preserve">Seguro dos alunos</t>
  </si>
  <si>
    <t xml:space="preserve">PRAE</t>
  </si>
  <si>
    <t xml:space="preserve">GENERALI BRASIL SEGUROS S/A</t>
  </si>
  <si>
    <t xml:space="preserve">033616/2014-23</t>
  </si>
  <si>
    <t xml:space="preserve">ARP nº 10/2014 UFFS Postos limpeza e encarregado</t>
  </si>
  <si>
    <t xml:space="preserve">007946/2016-25</t>
  </si>
  <si>
    <t xml:space="preserve">Detetização</t>
  </si>
  <si>
    <t xml:space="preserve">GAB/PU</t>
  </si>
  <si>
    <t xml:space="preserve">KEVIN BUGS VAZ ME</t>
  </si>
  <si>
    <t xml:space="preserve">Serviços de manutenção predial corretiva e preventiva nas edificações da Universidade Federal de Santa Catarina</t>
  </si>
  <si>
    <t xml:space="preserve">011149/2016-42</t>
  </si>
  <si>
    <t xml:space="preserve">Venda de passes RU</t>
  </si>
  <si>
    <t xml:space="preserve">Emergencial  </t>
  </si>
  <si>
    <t xml:space="preserve">010724/2016-90</t>
  </si>
  <si>
    <t xml:space="preserve">Copeiragem </t>
  </si>
  <si>
    <t xml:space="preserve">GT LIMP SERVIÇOS E PRODUTOS DE LIMPEZA LTDA - ME</t>
  </si>
  <si>
    <t xml:space="preserve">048808/2015-15</t>
  </si>
  <si>
    <t xml:space="preserve">Solicitação 28964/14</t>
  </si>
  <si>
    <t xml:space="preserve">PROCESSO ORIGINAL Nº 19850/2014-48</t>
  </si>
  <si>
    <t xml:space="preserve">023040/2015-77</t>
  </si>
  <si>
    <t xml:space="preserve">Contratação de empresa especializada para execução de serviços de recuperação de calçadas, passeios e pavimentos e serviços de adequação das ligações do sistema hidrossanitário de edificações da Universidade Federal de Santa Catarina</t>
  </si>
  <si>
    <t xml:space="preserve">ARP/012/2015</t>
  </si>
  <si>
    <t xml:space="preserve">Eletrodomésticos para todas as Unidades UFSC</t>
  </si>
  <si>
    <t xml:space="preserve">012855/2010-16</t>
  </si>
  <si>
    <t xml:space="preserve">Contratação de Recepcionistas</t>
  </si>
  <si>
    <t xml:space="preserve">Prorrogação Emergencial</t>
  </si>
  <si>
    <t xml:space="preserve">025639/2014-64</t>
  </si>
  <si>
    <t xml:space="preserve">Serviços de manutenção das áreas verdes da UFSC</t>
  </si>
  <si>
    <t xml:space="preserve">ARA/UFSC</t>
  </si>
  <si>
    <t xml:space="preserve">026027/2013-16</t>
  </si>
  <si>
    <t xml:space="preserve">Aquisição de material permanente</t>
  </si>
  <si>
    <t xml:space="preserve">VAS TECNOLOGIA INDUSTRIAL</t>
  </si>
  <si>
    <t xml:space="preserve">033361/2012-37</t>
  </si>
  <si>
    <t xml:space="preserve">Locação de Espaço Físico</t>
  </si>
  <si>
    <t xml:space="preserve">MARISA PANCERI CIARNOSKI</t>
  </si>
  <si>
    <t xml:space="preserve">044093/2014-41</t>
  </si>
  <si>
    <t xml:space="preserve">ARP nº 10/2014 UFFS  2 postos de auxiliar de manutenção (serviços gerais - carga e descarga)</t>
  </si>
  <si>
    <t xml:space="preserve">014193/2013-61</t>
  </si>
  <si>
    <t xml:space="preserve">Implantação e operação de sistema informatizado para abastecimento e tx de adm</t>
  </si>
  <si>
    <t xml:space="preserve">TICKET SERVICOS COM. E ADMIN. LTDA</t>
  </si>
  <si>
    <t xml:space="preserve">Solicitação 55450/2015-14</t>
  </si>
  <si>
    <t xml:space="preserve">020121/2015-15</t>
  </si>
  <si>
    <t xml:space="preserve">Aquisição de Módulos Didáticos</t>
  </si>
  <si>
    <t xml:space="preserve">EQA/CTC</t>
  </si>
  <si>
    <t xml:space="preserve">COLUMBIA COMERCIAL DE EQUIPAMENTOS</t>
  </si>
  <si>
    <t xml:space="preserve">066230/2015-89</t>
  </si>
  <si>
    <t xml:space="preserve">Serviços não continuados</t>
  </si>
  <si>
    <t xml:space="preserve">Serviços para atender eventos institucionais </t>
  </si>
  <si>
    <t xml:space="preserve">Solicitação 064259/2016</t>
  </si>
  <si>
    <t xml:space="preserve">042505/2016-70</t>
  </si>
  <si>
    <t xml:space="preserve">Aquisição de fornos.</t>
  </si>
  <si>
    <t xml:space="preserve">COMERCIAL LICIMAQ LTDA.</t>
  </si>
  <si>
    <t xml:space="preserve">034227/2015-04</t>
  </si>
  <si>
    <t xml:space="preserve">Serviços de engenharia e arquitetura</t>
  </si>
  <si>
    <t xml:space="preserve">DPAE/PROPLAN</t>
  </si>
  <si>
    <t xml:space="preserve">GABINETE PROJETOS DE ENGENHARIA</t>
  </si>
  <si>
    <t xml:space="preserve">025486/2015-36</t>
  </si>
  <si>
    <t xml:space="preserve">Serviços de manutenção predial corretiva e preventiva nas edificações da UFSC</t>
  </si>
  <si>
    <t xml:space="preserve">034555/2015-01</t>
  </si>
  <si>
    <t xml:space="preserve">SEPEX</t>
  </si>
  <si>
    <t xml:space="preserve">PROEX/UFSC</t>
  </si>
  <si>
    <t xml:space="preserve">055910/2015-77</t>
  </si>
  <si>
    <t xml:space="preserve">Desktops e monitores para CA e NDI</t>
  </si>
  <si>
    <t xml:space="preserve">HP BRASIL IND. E COM. DE EQUIP. ELETRONICOS LTDA</t>
  </si>
  <si>
    <t xml:space="preserve">Prazo da garantia até 2020</t>
  </si>
  <si>
    <t xml:space="preserve">Serviços de recuperação de calçadas, passeios e pavimentos</t>
  </si>
  <si>
    <t xml:space="preserve">019733/2015-65</t>
  </si>
  <si>
    <t xml:space="preserve">Contratação de empresa especializada para serviços de manutenção predial corretiva e preventiva nas edificações da Universidade Federal de Santa Catarina</t>
  </si>
  <si>
    <t xml:space="preserve">Solicitação 063515/2015</t>
  </si>
  <si>
    <t xml:space="preserve">021683/2014-03</t>
  </si>
  <si>
    <t xml:space="preserve">Serviço de abastecimento de água por Contato de Adesão</t>
  </si>
  <si>
    <t xml:space="preserve">Serviço Autônomo Municipal de Água e Esgoto - SAMAE</t>
  </si>
  <si>
    <t xml:space="preserve">49648/2015-21</t>
  </si>
  <si>
    <t xml:space="preserve">Confecção de cadernos de prova Vestibular UFSC 2016</t>
  </si>
  <si>
    <t xml:space="preserve">REUTER GRÁFICOS EDITORES LTDA</t>
  </si>
  <si>
    <t xml:space="preserve">Confecção de cartões resposta - Vestibular UFSC 2016</t>
  </si>
  <si>
    <t xml:space="preserve">HSDI SOLUÇÕES EM IMPRESSÕES DIGITAIS LTDA</t>
  </si>
  <si>
    <t xml:space="preserve">Serviços de manutenção predial corretiva e preventiva nas edificações da UFSC.</t>
  </si>
  <si>
    <t xml:space="preserve">010312/2014-98</t>
  </si>
  <si>
    <t xml:space="preserve">Locação Estacionamento</t>
  </si>
  <si>
    <t xml:space="preserve">RT IMOBILIARIA</t>
  </si>
  <si>
    <t xml:space="preserve">ARP/011/2015</t>
  </si>
  <si>
    <t xml:space="preserve">048266/2014-08</t>
  </si>
  <si>
    <t xml:space="preserve">ARP nº 10/2014 UFFS  2 recepcionistas</t>
  </si>
  <si>
    <t xml:space="preserve">065691/2014-53</t>
  </si>
  <si>
    <t xml:space="preserve">Aquisição de cameras de monitoramento</t>
  </si>
  <si>
    <t xml:space="preserve">HU/DMSG</t>
  </si>
  <si>
    <t xml:space="preserve">M2 TECNOLOGIA</t>
  </si>
  <si>
    <t xml:space="preserve">049114/2015-03</t>
  </si>
  <si>
    <t xml:space="preserve">Aquisição de mobiliário sob medida para o NDI/CED</t>
  </si>
  <si>
    <t xml:space="preserve">NDI/CED</t>
  </si>
  <si>
    <t xml:space="preserve">DESIGN MÓVEIS E DECORAÇÕES LTDA EPP</t>
  </si>
  <si>
    <t xml:space="preserve">Solicitação 070026/2015-62</t>
  </si>
  <si>
    <t xml:space="preserve">DOPE MÓVEIS LTDA EPP</t>
  </si>
  <si>
    <t xml:space="preserve">Solicitação 070060/2015-37</t>
  </si>
  <si>
    <t xml:space="preserve">057877/2015-10</t>
  </si>
  <si>
    <t xml:space="preserve">Móveis</t>
  </si>
  <si>
    <t xml:space="preserve">FLEXIBASE INDUSTRIA E COMERCIO DE MOVEIS LTDA</t>
  </si>
  <si>
    <t xml:space="preserve">012750/2014-91</t>
  </si>
  <si>
    <t xml:space="preserve">Manutenção Microscópios Laboratório Central de Microscopia Eletrônica LCME/UFSC</t>
  </si>
  <si>
    <t xml:space="preserve">LCME/UFSC</t>
  </si>
  <si>
    <t xml:space="preserve">LEICA DO BRASIL IMPORTAÇÃO E COM. LTDA.</t>
  </si>
  <si>
    <t xml:space="preserve">025064/2015-61</t>
  </si>
  <si>
    <t xml:space="preserve">Aquisição estrutura TI e licença software</t>
  </si>
  <si>
    <t xml:space="preserve">TELTEC SOLUTIONS LTDA</t>
  </si>
  <si>
    <t xml:space="preserve">TC PUBLICADO NO DOU</t>
  </si>
  <si>
    <t xml:space="preserve">051113/2015-11</t>
  </si>
  <si>
    <t xml:space="preserve">Equipamentos para implantação de Solução Integrada RFID</t>
  </si>
  <si>
    <t xml:space="preserve">BIBLIOTHECA SISTEMAS DO BRASIL</t>
  </si>
  <si>
    <t xml:space="preserve">075034/2015-03</t>
  </si>
  <si>
    <t xml:space="preserve">Sistema de Energia Ininterrupta -  UPS</t>
  </si>
  <si>
    <t xml:space="preserve">EMERSON NETWORK POWER DO BRASIL</t>
  </si>
  <si>
    <t xml:space="preserve">037701/2014-61</t>
  </si>
  <si>
    <t xml:space="preserve">Serviço de Manutenção preventiva e corretiva de equipamentos multiusuários adquiridos com recursos CT-INFRA [inexigibilidade]</t>
  </si>
  <si>
    <t xml:space="preserve">Nova Analítica Importação e Exportação LTDA</t>
  </si>
  <si>
    <t xml:space="preserve">034147/2010-36</t>
  </si>
  <si>
    <t xml:space="preserve">Compressores do Curso Odontologia</t>
  </si>
  <si>
    <t xml:space="preserve">ODT</t>
  </si>
  <si>
    <t xml:space="preserve">044525/2011-71</t>
  </si>
  <si>
    <t xml:space="preserve">Correios.</t>
  </si>
  <si>
    <t xml:space="preserve">ECT - Empresa Brasileira de Correios e Telégrafos</t>
  </si>
  <si>
    <t xml:space="preserve">065751/2014-38</t>
  </si>
  <si>
    <t xml:space="preserve">Adesão ARP</t>
  </si>
  <si>
    <t xml:space="preserve">ARP nº 10/2014 UFFS  para contratação de 1 posto de copeiragem</t>
  </si>
  <si>
    <t xml:space="preserve">053280/2011-72</t>
  </si>
  <si>
    <t xml:space="preserve">Equipamentos Fotograficos</t>
  </si>
  <si>
    <t xml:space="preserve">NIKON DO BRASIL LTDA.</t>
  </si>
  <si>
    <t xml:space="preserve">048512/2015-02</t>
  </si>
  <si>
    <t xml:space="preserve"> ARP</t>
  </si>
  <si>
    <t xml:space="preserve">Manutenção predial corretiva e preventiva da UFSC</t>
  </si>
  <si>
    <t xml:space="preserve">2016ARP004</t>
  </si>
  <si>
    <t xml:space="preserve">Desassoreamento dos Canais</t>
  </si>
  <si>
    <t xml:space="preserve">064722/2013-78</t>
  </si>
  <si>
    <t xml:space="preserve">Publicação no Diário Oficial da União, de atos oficiais e demais matérias de interesse do Contratante.</t>
  </si>
  <si>
    <t xml:space="preserve">IMPRENSA NACIONAL</t>
  </si>
  <si>
    <t xml:space="preserve">Aditivo</t>
  </si>
  <si>
    <t xml:space="preserve">Prorrogação da vigência por 12 meses</t>
  </si>
  <si>
    <t xml:space="preserve">000251/2015-31</t>
  </si>
  <si>
    <t xml:space="preserve">ARP nº 10/2014 UFFS 2 motoristas</t>
  </si>
  <si>
    <t xml:space="preserve">003123/2016-82</t>
  </si>
  <si>
    <t xml:space="preserve">Manutenção predial preventiva e corretiva Florianopolis</t>
  </si>
  <si>
    <t xml:space="preserve">035256/2015-85</t>
  </si>
  <si>
    <t xml:space="preserve">2016ARP005</t>
  </si>
  <si>
    <t xml:space="preserve">2016ARP006</t>
  </si>
  <si>
    <t xml:space="preserve">032347/2015-69</t>
  </si>
  <si>
    <t xml:space="preserve">Projetores Multimídia</t>
  </si>
  <si>
    <t xml:space="preserve">024911/2015-70</t>
  </si>
  <si>
    <t xml:space="preserve">Sonorização, iluminação, palco, vestimenta, projeção</t>
  </si>
  <si>
    <t xml:space="preserve">2016ARP007</t>
  </si>
  <si>
    <t xml:space="preserve">008580/2015-21</t>
  </si>
  <si>
    <t xml:space="preserve">Manutenção preventiva e corretiva em elevadores do Campus Blumenau</t>
  </si>
  <si>
    <t xml:space="preserve">ELEVADORES BLUMENAU INDÚSTRIA E COMÉRCIO LTDA.</t>
  </si>
  <si>
    <t xml:space="preserve">Serviços de manutenção predial corretiva e preventiva nas edificações da Universidade Federal de Santa Catarina - Blumenau</t>
  </si>
  <si>
    <t xml:space="preserve">010171/2016-75</t>
  </si>
  <si>
    <t xml:space="preserve">Manutenção e instalação de combate incêndio</t>
  </si>
  <si>
    <t xml:space="preserve">BRUSFOGO EXTINTORES E EQUIPAMENTOS DE SEGURANÇA</t>
  </si>
  <si>
    <t xml:space="preserve">001517/2014-82</t>
  </si>
  <si>
    <t xml:space="preserve">D.V.T. PARTICIPAÇÕES</t>
  </si>
  <si>
    <t xml:space="preserve">Termo de Rescisão Contratual </t>
  </si>
  <si>
    <t xml:space="preserve">Manutenção Preventiva predial</t>
  </si>
  <si>
    <t xml:space="preserve">073641/2015-21</t>
  </si>
  <si>
    <t xml:space="preserve">Limpeza Araranguá</t>
  </si>
  <si>
    <t xml:space="preserve">2016ARP022</t>
  </si>
  <si>
    <t xml:space="preserve">038438/2015-16</t>
  </si>
  <si>
    <t xml:space="preserve">Manutenção Predial Joinville</t>
  </si>
  <si>
    <t xml:space="preserve">2016ARP009</t>
  </si>
  <si>
    <t xml:space="preserve">JM COMERCIO E PRESTAÇÃO DE SERVIÇOS LTDA - EPP</t>
  </si>
  <si>
    <t xml:space="preserve">Manutenção Predial Blumenau</t>
  </si>
  <si>
    <t xml:space="preserve">2016ARP008</t>
  </si>
  <si>
    <t xml:space="preserve">011971/2016</t>
  </si>
  <si>
    <t xml:space="preserve">Laboratório EQA</t>
  </si>
  <si>
    <t xml:space="preserve">MSR LABORATORIOS E PROCESSOS EIRELI EPP</t>
  </si>
  <si>
    <t xml:space="preserve">033146/2011-55</t>
  </si>
  <si>
    <t xml:space="preserve">Citômetros de fluxo</t>
  </si>
  <si>
    <t xml:space="preserve">PHASE TECH COMERCIO E SERVIÇOS LTDA ME</t>
  </si>
  <si>
    <t xml:space="preserve">014997/2016-11</t>
  </si>
  <si>
    <t xml:space="preserve">015475/2016-29</t>
  </si>
  <si>
    <t xml:space="preserve">Laboratório Blumenau</t>
  </si>
  <si>
    <t xml:space="preserve">CARL ZEISS DO BRASIL LTDA</t>
  </si>
  <si>
    <t xml:space="preserve">053807/2015-95</t>
  </si>
  <si>
    <t xml:space="preserve">Chaveiro</t>
  </si>
  <si>
    <t xml:space="preserve">2016ARP010</t>
  </si>
  <si>
    <t xml:space="preserve">ADIRLEIA DENES BROERING</t>
  </si>
  <si>
    <t xml:space="preserve">Serviços de portaria para a UFSC - Curitibanos</t>
  </si>
  <si>
    <t xml:space="preserve">014474/2016-67</t>
  </si>
  <si>
    <t xml:space="preserve">Operadora de viagens</t>
  </si>
  <si>
    <t xml:space="preserve">DEAE/PRAE</t>
  </si>
  <si>
    <t xml:space="preserve">S.A.TOUR</t>
  </si>
  <si>
    <t xml:space="preserve">Manutenção predial</t>
  </si>
  <si>
    <t xml:space="preserve">Divisórias Blumenau</t>
  </si>
  <si>
    <t xml:space="preserve">020455/2015-99</t>
  </si>
  <si>
    <t xml:space="preserve">Intérpretes Libras</t>
  </si>
  <si>
    <t xml:space="preserve">RAZÃO CONSULTORIAS E GESTÃO CONTÁBIL LTDA</t>
  </si>
  <si>
    <t xml:space="preserve">043405/2015-80</t>
  </si>
  <si>
    <t xml:space="preserve">Reprodução, digitalização</t>
  </si>
  <si>
    <t xml:space="preserve">2016ARP023</t>
  </si>
  <si>
    <t xml:space="preserve">A4 Digital Print</t>
  </si>
  <si>
    <t xml:space="preserve">Divisórias Joinville</t>
  </si>
  <si>
    <t xml:space="preserve">DMPI/PU</t>
  </si>
  <si>
    <t xml:space="preserve">030893/2011-31</t>
  </si>
  <si>
    <t xml:space="preserve">Auxiliar de Bioterismo</t>
  </si>
  <si>
    <t xml:space="preserve">BIC/PROAD</t>
  </si>
  <si>
    <t xml:space="preserve">Manutenção predial preventiva e corretiva.</t>
  </si>
  <si>
    <t xml:space="preserve">016163/2015-51</t>
  </si>
  <si>
    <t xml:space="preserve">Aparelhos de ar condicionado.</t>
  </si>
  <si>
    <t xml:space="preserve">ATENA COMÉRCIO DE MÓVEIS LTDA ME </t>
  </si>
  <si>
    <t xml:space="preserve">Manutenção calçadas</t>
  </si>
  <si>
    <t xml:space="preserve">Processo 23080.023107/2016-54</t>
  </si>
  <si>
    <t xml:space="preserve">Manutenção predial preventiva e corretiva Blumenau</t>
  </si>
  <si>
    <t xml:space="preserve">022683/2015-01</t>
  </si>
  <si>
    <t xml:space="preserve">Sistemas de detecção de alarme de incêndio, iluminação de emergência...</t>
  </si>
  <si>
    <t xml:space="preserve">Solicitação 25226/2016</t>
  </si>
  <si>
    <t xml:space="preserve">022390/2016-05</t>
  </si>
  <si>
    <t xml:space="preserve">Material para telefonia</t>
  </si>
  <si>
    <t xml:space="preserve">DIGITAL NET BR</t>
  </si>
  <si>
    <t xml:space="preserve">Solicitação 24377/2016</t>
  </si>
  <si>
    <t xml:space="preserve">Serviços de manutenção, sistemas de alarme de incêndio, de iluminação emerg.</t>
  </si>
  <si>
    <t xml:space="preserve">DIRADM/CBS</t>
  </si>
  <si>
    <t xml:space="preserve">024875/2016-25</t>
  </si>
  <si>
    <t xml:space="preserve">Aquisição de equipamentos topográficos</t>
  </si>
  <si>
    <t xml:space="preserve">CRFP/PROPLAN</t>
  </si>
  <si>
    <t xml:space="preserve">MANFRA E CIA LTDA</t>
  </si>
  <si>
    <t xml:space="preserve">Solicitação 26565/2016</t>
  </si>
  <si>
    <t xml:space="preserve">024571/2016-68</t>
  </si>
  <si>
    <t xml:space="preserve">Armários para o Campus Blumenau</t>
  </si>
  <si>
    <t xml:space="preserve">AKON LTDA ME</t>
  </si>
  <si>
    <t xml:space="preserve">022059/2017-68</t>
  </si>
  <si>
    <t xml:space="preserve">Apresentação de dança</t>
  </si>
  <si>
    <t xml:space="preserve">SECARTE/UFSC</t>
  </si>
  <si>
    <t xml:space="preserve">GRUPO CENA 11</t>
  </si>
  <si>
    <t xml:space="preserve">016136/2016-60</t>
  </si>
  <si>
    <t xml:space="preserve">Mobiliário sob medida para atender o NDI.</t>
  </si>
  <si>
    <t xml:space="preserve">027458/2015-53</t>
  </si>
  <si>
    <t xml:space="preserve">Containers personalizados (módulos habitáveis).</t>
  </si>
  <si>
    <t xml:space="preserve">DADM/CBS</t>
  </si>
  <si>
    <t xml:space="preserve">M R D CONTAINERS LTDA - ME</t>
  </si>
  <si>
    <t xml:space="preserve">Mobiliário sob medida e casinhas em madeira para atender o NDI.</t>
  </si>
  <si>
    <t xml:space="preserve">VW COMERCIO ATACADISTA LTDA.</t>
  </si>
  <si>
    <t xml:space="preserve">Solicitação 20771/2016</t>
  </si>
  <si>
    <t xml:space="preserve">004659/2016-63</t>
  </si>
  <si>
    <t xml:space="preserve">CIE/DCOM/PROAD</t>
  </si>
  <si>
    <t xml:space="preserve">ARP20160024</t>
  </si>
  <si>
    <t xml:space="preserve">046573/2015-27</t>
  </si>
  <si>
    <t xml:space="preserve">Aquisição de cortinas para o CCE.</t>
  </si>
  <si>
    <t xml:space="preserve">CCMC/DCOM</t>
  </si>
  <si>
    <t xml:space="preserve">ANDREY HENKE ME</t>
  </si>
  <si>
    <t xml:space="preserve">Processo 23080.037679/2016-11</t>
  </si>
  <si>
    <t xml:space="preserve">Segurança para eventos.</t>
  </si>
  <si>
    <t xml:space="preserve">Solicitação 21905/2016</t>
  </si>
  <si>
    <t xml:space="preserve">047237/2016-82</t>
  </si>
  <si>
    <t xml:space="preserve">Conratação de empresa especializada para realização de manutenção preventiva, corretiva e emergencial de grupos gerados de energia elétrica de emergênci, com fornecimento de peças e compronentes necessários às substituições programadas e não programadas para a UFSC.</t>
  </si>
  <si>
    <t xml:space="preserve">GRUGER GRUPOS GERADORES LTDA - EPP</t>
  </si>
  <si>
    <t xml:space="preserve">036060/2014-27</t>
  </si>
  <si>
    <t xml:space="preserve">Aquisição de tratores.</t>
  </si>
  <si>
    <t xml:space="preserve">AGROWERNER COMÉRCIO DE MÁQUINAS E IMPLEM. AGRICOLAS LTDA.</t>
  </si>
  <si>
    <t xml:space="preserve">033147/2015-23</t>
  </si>
  <si>
    <t xml:space="preserve">Desentupimento de tubulações.</t>
  </si>
  <si>
    <t xml:space="preserve">ARP201600026</t>
  </si>
  <si>
    <t xml:space="preserve">BIOVETOR SERVICOS ESPECIALIZADOS LTDA – EPP</t>
  </si>
  <si>
    <t xml:space="preserve">02.469.364/0001-40</t>
  </si>
  <si>
    <t xml:space="preserve">013152/2016-09</t>
  </si>
  <si>
    <t xml:space="preserve">Aquisição de estantes.</t>
  </si>
  <si>
    <t xml:space="preserve">LIFT BUSINESS</t>
  </si>
  <si>
    <t xml:space="preserve">043294/2015-10</t>
  </si>
  <si>
    <t xml:space="preserve">Base de dados UP TO DATE.</t>
  </si>
  <si>
    <t xml:space="preserve">UP TO DATE</t>
  </si>
  <si>
    <t xml:space="preserve">043280/2011-64</t>
  </si>
  <si>
    <t xml:space="preserve">Operadores de Carga</t>
  </si>
  <si>
    <t xml:space="preserve">Sonorização, iluminação, palco, vestimenta, projeção.</t>
  </si>
  <si>
    <t xml:space="preserve">RENATO HENRIQUE - EPP</t>
  </si>
  <si>
    <t xml:space="preserve">Serviços para atender eventos institucionais - Araranguá</t>
  </si>
  <si>
    <t xml:space="preserve">Processo 23080.047367/2016-15</t>
  </si>
  <si>
    <t xml:space="preserve">042508/2015-22</t>
  </si>
  <si>
    <t xml:space="preserve">Transporte de água salgada para o CCB.</t>
  </si>
  <si>
    <t xml:space="preserve">CCB/UFSC</t>
  </si>
  <si>
    <t xml:space="preserve">SÓ AGUA POTAVEL </t>
  </si>
  <si>
    <t xml:space="preserve">025743/2014-59</t>
  </si>
  <si>
    <t xml:space="preserve">Assinatura de livros eletrônicos e base de dados</t>
  </si>
  <si>
    <t xml:space="preserve">Solicitação 48994/2016</t>
  </si>
  <si>
    <t xml:space="preserve">Solicitação 59130/2016</t>
  </si>
  <si>
    <t xml:space="preserve">016519/2016-38</t>
  </si>
  <si>
    <t xml:space="preserve">Manutenção e instalação de equipamentos do sistema de prevenção de incêndio</t>
  </si>
  <si>
    <t xml:space="preserve">ADELVO BASQUERA E CIA LTDA EPP</t>
  </si>
  <si>
    <t xml:space="preserve">027829/2013-35</t>
  </si>
  <si>
    <t xml:space="preserve">Suporte anual e upgrades para o software NEUTRON.</t>
  </si>
  <si>
    <t xml:space="preserve">GERALDO STRECK GEREN. DE IMAG.E INF.LTDA</t>
  </si>
  <si>
    <t xml:space="preserve">Sonorização, iluminação, palco...</t>
  </si>
  <si>
    <t xml:space="preserve">RENATO HENRIQUE EPP</t>
  </si>
  <si>
    <t xml:space="preserve">025888/2016-11</t>
  </si>
  <si>
    <t xml:space="preserve">GLP - carga de gás para o RU.</t>
  </si>
  <si>
    <t xml:space="preserve">CONT/CA/RU</t>
  </si>
  <si>
    <t xml:space="preserve">034379/2016-80</t>
  </si>
  <si>
    <t xml:space="preserve">Contratação de copeiragem para atendimento às necessidades internas das unidades administrativas da UFSC.</t>
  </si>
  <si>
    <t xml:space="preserve">012118/2014-47</t>
  </si>
  <si>
    <t xml:space="preserve">Pro Quest Latin American</t>
  </si>
  <si>
    <t xml:space="preserve">PROQUEST LATIN A.S.P. INFORMAÇÃO LTDA</t>
  </si>
  <si>
    <t xml:space="preserve">043750/2016-02</t>
  </si>
  <si>
    <t xml:space="preserve">Serviços de lavanderia para a SECARTE.</t>
  </si>
  <si>
    <t xml:space="preserve">ARP20160029</t>
  </si>
  <si>
    <t xml:space="preserve">OLIVER - MICHELLY LAVANDERIA LTDA.</t>
  </si>
  <si>
    <t xml:space="preserve">040603/2015-91</t>
  </si>
  <si>
    <t xml:space="preserve">Alimentos não perecíveis para RU.</t>
  </si>
  <si>
    <t xml:space="preserve">JULIANO JAIRO MELO - ME</t>
  </si>
  <si>
    <t xml:space="preserve">Solicitação 60624/2016</t>
  </si>
  <si>
    <t xml:space="preserve">010652/2016-81</t>
  </si>
  <si>
    <t xml:space="preserve">Licença autodesk autocad LT 2016</t>
  </si>
  <si>
    <t xml:space="preserve">PISONTEC LICENCIAMENTO DE SOFTWARE EIRELI EPP</t>
  </si>
  <si>
    <t xml:space="preserve">BRASOFTWARE INFORMÁTICA LTDA.</t>
  </si>
  <si>
    <t xml:space="preserve">046649/2016-03</t>
  </si>
  <si>
    <t xml:space="preserve">Serviços de recepção - Campus Joinville.</t>
  </si>
  <si>
    <t xml:space="preserve">ARP201600032</t>
  </si>
  <si>
    <t xml:space="preserve">Serviços de recepcionista.</t>
  </si>
  <si>
    <t xml:space="preserve">CBS ARA/UFSC</t>
  </si>
  <si>
    <t xml:space="preserve">ARP201600030</t>
  </si>
  <si>
    <t xml:space="preserve">COSTA OESTE SERVIÇOS DE LIMPEZA EIRELI</t>
  </si>
  <si>
    <t xml:space="preserve">Aquisição de aparelhos de ar condicionado com instalação inclusa.</t>
  </si>
  <si>
    <t xml:space="preserve">051199/2016-62</t>
  </si>
  <si>
    <t xml:space="preserve">ARP201600033</t>
  </si>
  <si>
    <t xml:space="preserve">Solicitação 66275/2016</t>
  </si>
  <si>
    <t xml:space="preserve">Solicitação 66782/2016</t>
  </si>
  <si>
    <t xml:space="preserve">037975/2016-11</t>
  </si>
  <si>
    <t xml:space="preserve">Auxiliar de Serviços Gerais Joinville</t>
  </si>
  <si>
    <t xml:space="preserve">ARP201600034</t>
  </si>
  <si>
    <t xml:space="preserve">033372/2013-06</t>
  </si>
  <si>
    <t xml:space="preserve">Atualização e prestação de serviços de suporte técnico ao sistema SOLIDWORKS  número de série 9710007950303400.</t>
  </si>
  <si>
    <t xml:space="preserve">SKA AUTOMATIÇÃO ENGENHARIA LTDA</t>
  </si>
  <si>
    <t xml:space="preserve">Manutenção predial preventiva e corretiva - Campus de Blumenau.</t>
  </si>
  <si>
    <t xml:space="preserve">Processo do pedido nº 23080.023107/2016-54</t>
  </si>
  <si>
    <t xml:space="preserve">045385/2015-81</t>
  </si>
  <si>
    <t xml:space="preserve">Serviços técnicos na célula estanque do Ambiente Seguro (Lampertz)</t>
  </si>
  <si>
    <t xml:space="preserve">ACECO TI S.A.</t>
  </si>
  <si>
    <t xml:space="preserve">Termo Aditivo 02 ao C. 162.2015 - prorrogação contratual </t>
  </si>
  <si>
    <t xml:space="preserve">Termo Aditivo 03 ao C. 162/2015 - prorrogação contratual por 12 meses.</t>
  </si>
  <si>
    <t xml:space="preserve">Termo de Rescisão  Unilatetal do C. 162.2015</t>
  </si>
  <si>
    <t xml:space="preserve">CDC/SEPLAN</t>
  </si>
  <si>
    <t xml:space="preserve">050335/2016-05</t>
  </si>
  <si>
    <t xml:space="preserve">Confecção de cartões resposta - Vestibular UFSC 2017</t>
  </si>
  <si>
    <t xml:space="preserve">HSID SOLUÇÕES EM IMPRESSÕES DIGITAIS LTDA EPP</t>
  </si>
  <si>
    <t xml:space="preserve">062951/2016-09</t>
  </si>
  <si>
    <t xml:space="preserve">Serviços de manutenção predial corretiva e preventiva.</t>
  </si>
  <si>
    <t xml:space="preserve">Confecção de caderno de prova.</t>
  </si>
  <si>
    <t xml:space="preserve">PREMIER PARTICIPAÇÕES LTDA.</t>
  </si>
  <si>
    <t xml:space="preserve">Serviços de infraestrutura, locação de equipamentos e mão de obra para a SEPEX.</t>
  </si>
  <si>
    <t xml:space="preserve">Serviços de Auxiliar de Serviços Gerais - Curitibanos.</t>
  </si>
  <si>
    <t xml:space="preserve">ADSERVI - ADMINISTRADORA DE SERVIÇOS LTDA.</t>
  </si>
  <si>
    <t xml:space="preserve">Apostilamento</t>
  </si>
  <si>
    <t xml:space="preserve">Serviços de manutenção e instalação de equipamentos de combate a incêndio</t>
  </si>
  <si>
    <t xml:space="preserve">DMPI/SEOMA</t>
  </si>
  <si>
    <t xml:space="preserve">030183/2016-16</t>
  </si>
  <si>
    <t xml:space="preserve">Manutenção nas estruturas de madeira e nas coberturas das edificações da UFSC.</t>
  </si>
  <si>
    <t xml:space="preserve">Processo do pedido 23080.067963/2016-11</t>
  </si>
  <si>
    <t xml:space="preserve">Aquisição filmadora</t>
  </si>
  <si>
    <t xml:space="preserve">050838/2016-72</t>
  </si>
  <si>
    <t xml:space="preserve">Serviços de controle de sinantrópicos.</t>
  </si>
  <si>
    <t xml:space="preserve">ARP20160036</t>
  </si>
  <si>
    <t xml:space="preserve">BIOVETOR SERVICOS ESPECIALIZADOS EIRELI – EPP</t>
  </si>
  <si>
    <t xml:space="preserve">057055/2016-10</t>
  </si>
  <si>
    <t xml:space="preserve">3D PROJETOS E ASSESSORIA EM INFORMÁTICA LTDA.</t>
  </si>
  <si>
    <t xml:space="preserve">042164/2011-28</t>
  </si>
  <si>
    <t xml:space="preserve">Locação de Imovel Camnpus Joinville</t>
  </si>
  <si>
    <t xml:space="preserve">SCAINI PARTICIPAÇÕES</t>
  </si>
  <si>
    <t xml:space="preserve">042164/2011-29</t>
  </si>
  <si>
    <t xml:space="preserve">Termo Aditivo 07 ao C. 202.2011 - Prorrogação da vigência </t>
  </si>
  <si>
    <t xml:space="preserve">CS/JOI</t>
  </si>
  <si>
    <t xml:space="preserve">Locação Imóvel - Joinville</t>
  </si>
  <si>
    <t xml:space="preserve">Termo de Rescisão do Contrato 202/2011- Quitação integral da contratação </t>
  </si>
  <si>
    <t xml:space="preserve">Serviços de recepção - Campus de Florianópolis.</t>
  </si>
  <si>
    <t xml:space="preserve">032650/2015-61</t>
  </si>
  <si>
    <t xml:space="preserve">Material permanente para atender os laboratórios do Campus Blumenau</t>
  </si>
  <si>
    <t xml:space="preserve">ZETA EQUIPAMENTOS DE TESTE E AUTOMAÇÃO EIRELI - EPP</t>
  </si>
  <si>
    <t xml:space="preserve">Processo do pedido 23080.0067478/2016-48</t>
  </si>
  <si>
    <t xml:space="preserve">067466/2016-13</t>
  </si>
  <si>
    <t xml:space="preserve">Aquisição de 5 bebedouros.</t>
  </si>
  <si>
    <t xml:space="preserve">UNO COMERCIAL DE EQUIPAMENTOS LTDA.</t>
  </si>
  <si>
    <t xml:space="preserve">Processo do pedido nº 23107/2016-54</t>
  </si>
  <si>
    <t xml:space="preserve">Serviços de recepção - Campi Blumenau e Florianópolis</t>
  </si>
  <si>
    <t xml:space="preserve">ARP201600031</t>
  </si>
  <si>
    <t xml:space="preserve">057874/2016-67</t>
  </si>
  <si>
    <t xml:space="preserve">Aquisição de cadeiras escolares.</t>
  </si>
  <si>
    <t xml:space="preserve">CENTRAL MÓVEIS PARA ESCRITÓRIO LTDA ME</t>
  </si>
  <si>
    <t xml:space="preserve">038438/2015-13</t>
  </si>
  <si>
    <t xml:space="preserve">Serviço de manutenção predial corretiva e preventiva </t>
  </si>
  <si>
    <t xml:space="preserve">022710/2010-23</t>
  </si>
  <si>
    <t xml:space="preserve">Impressoras</t>
  </si>
  <si>
    <t xml:space="preserve">TECNOSET INFORMÁTICA PROD. E SERV. LTDA.</t>
  </si>
  <si>
    <t xml:space="preserve">040581/2015-60</t>
  </si>
  <si>
    <t xml:space="preserve">Aquisição de materiais gráficos para atender à Imprensa Universitária da UFSC</t>
  </si>
  <si>
    <t xml:space="preserve">SUPRIVIX  - SUPRIMENTOS DE INFORMÁTICA LTDA - EPP</t>
  </si>
  <si>
    <t xml:space="preserve">077891/2016-11</t>
  </si>
  <si>
    <t xml:space="preserve">Serviço de manutenção corretiva dos equipamentos de refrigeração (ar condicionado e climatizadores) da UFSC</t>
  </si>
  <si>
    <t xml:space="preserve">CCJ COMERCIO E INSTALAÇÃO DE AR CONDICIONADO LTDA-ME</t>
  </si>
  <si>
    <t xml:space="preserve">046309/2016-74</t>
  </si>
  <si>
    <t xml:space="preserve">Leilão</t>
  </si>
  <si>
    <t xml:space="preserve">Alienação</t>
  </si>
  <si>
    <t xml:space="preserve">Alienação de bens- eucaliptos da Cidade das Abelhas</t>
  </si>
  <si>
    <t xml:space="preserve">PAULO EXTERKOETTER ME</t>
  </si>
  <si>
    <t xml:space="preserve">000592/2013-45</t>
  </si>
  <si>
    <t xml:space="preserve">Refeições</t>
  </si>
  <si>
    <t xml:space="preserve">Santos Lanchonete</t>
  </si>
  <si>
    <t xml:space="preserve">046170/2012-35</t>
  </si>
  <si>
    <t xml:space="preserve">Telefônico Fixo Comutado</t>
  </si>
  <si>
    <t xml:space="preserve">EMBRATEL-EMPRESA BRAS DE TELECOMUNICACOES</t>
  </si>
  <si>
    <t xml:space="preserve">Termo Aditivo 09 - Prorrogação  por excepcionalidade da vigência por 07 (sete) meses.</t>
  </si>
  <si>
    <t xml:space="preserve">CLARO S.A</t>
  </si>
  <si>
    <t xml:space="preserve">Termo de Rescisão Contratual unilateral</t>
  </si>
  <si>
    <t xml:space="preserve">064974/2016-40</t>
  </si>
  <si>
    <t xml:space="preserve">Gestão de serviços de condução de veículos (motorista), a serem executados em atendimento das necessidades do Campus Blumenau/SC, da UFSC</t>
  </si>
  <si>
    <t xml:space="preserve">ARP201700001</t>
  </si>
  <si>
    <t xml:space="preserve">063229/2016-85</t>
  </si>
  <si>
    <t xml:space="preserve">ARP201700002</t>
  </si>
  <si>
    <t xml:space="preserve">HURGE EMPREITEIRA EIRELI - EPP</t>
  </si>
  <si>
    <t xml:space="preserve">21.807.865/0001-34</t>
  </si>
  <si>
    <t xml:space="preserve">Gestão de serviços continuados de Auxiliar de Serviços Gerais - Campus Araranguá.</t>
  </si>
  <si>
    <t xml:space="preserve">Termo de Apostilamento 01 ao C. 295.2016 - Repactuação </t>
  </si>
  <si>
    <t xml:space="preserve">Termo Aditivo 01  - prorrogação de 3 (três) meses</t>
  </si>
  <si>
    <t xml:space="preserve">Aparelhos de ar condicionado com instalação inclusa para atender às unidades da UFSC</t>
  </si>
  <si>
    <t xml:space="preserve">Serviços de operadores de carga, para as atividades de carga, descarga e movimentação de bens mas unidades administrativas da UFSC (Almoxarifado Central, Dpto de Gestão do Patrimônio, Serviço de Expedição. Prefeitura do Campus e Departamento de Eventos).</t>
  </si>
  <si>
    <t xml:space="preserve">DSG/PROINFRA</t>
  </si>
  <si>
    <t xml:space="preserve">Termo de Apostilamento 03 ao C. 10/2012 - Reajuste </t>
  </si>
  <si>
    <t xml:space="preserve">DGP/PROAD</t>
  </si>
  <si>
    <t xml:space="preserve">067833/2016-89</t>
  </si>
  <si>
    <t xml:space="preserve">Serviços de manutenção (conservação, reparação e restauração) das portas corta-fogo e instalações dos sistemas hidráulicos de combate ao incêndio das edificações da UFSC, localizadas na Grande Fpolis, incluindo o fornecimento de equipamentos, materiais e mão de obra qualificada para a plena execução do objeto.</t>
  </si>
  <si>
    <t xml:space="preserve">ARP201700003</t>
  </si>
  <si>
    <t xml:space="preserve">076170/2016-93</t>
  </si>
  <si>
    <t xml:space="preserve">Aquisição subsistema de Discos Midrange</t>
  </si>
  <si>
    <t xml:space="preserve">COMPWIRE INFORMATICA LTDA</t>
  </si>
  <si>
    <t xml:space="preserve">057906/2016-24</t>
  </si>
  <si>
    <t xml:space="preserve">Serviço de recolhimento, acondicionamento, transporte, tratamento e destinação/disposição final, ambientalmente adequada, para transformadores contendo óelo com bifenilas policloradas (PCBs), e remoção de psio contaminado</t>
  </si>
  <si>
    <t xml:space="preserve">ARP201700004</t>
  </si>
  <si>
    <t xml:space="preserve">SANIPLAN ENGENHARIA E SERVIÇOS AMBIENTAIS LTDA</t>
  </si>
  <si>
    <t xml:space="preserve">54406.2016-34</t>
  </si>
  <si>
    <t xml:space="preserve">Serviços de Recuperação e tratamento de trincas em paredes de Alvenaria e Pintura nas Edificações e Áreas Externas da UFSC</t>
  </si>
  <si>
    <t xml:space="preserve">ARP201700005</t>
  </si>
  <si>
    <t xml:space="preserve">Aquisição de aparelhos de ar condicionado com instalação inclusa para atender às Unidades da UFSC</t>
  </si>
  <si>
    <t xml:space="preserve">057008/2016-76</t>
  </si>
  <si>
    <t xml:space="preserve">Serviços de montagem e desmontagem de paredes divisórias leves, forros e pisos nas áreas internas das edificações da UFSC, localziadas na grande Florianópolis, incluindo o fornecimento de equipamentos, materiais e mão de obra qalificada para a plena execução do objeto.</t>
  </si>
  <si>
    <t xml:space="preserve">ARP201700007</t>
  </si>
  <si>
    <t xml:space="preserve">FERREIRA AMARAL CONSTRUTORA</t>
  </si>
  <si>
    <t xml:space="preserve">061562/2016-58</t>
  </si>
  <si>
    <t xml:space="preserve">Contratação de empresa prestadora de serviços gráficos para a Imprensa Universitária da UFSC</t>
  </si>
  <si>
    <t xml:space="preserve">IU/UFSC</t>
  </si>
  <si>
    <t xml:space="preserve">ARP201700006</t>
  </si>
  <si>
    <t xml:space="preserve">FERROPRINT TECNOLOGIA LTDA </t>
  </si>
  <si>
    <t xml:space="preserve">Pregão </t>
  </si>
  <si>
    <t xml:space="preserve">Serviço de manutenção das portas de fogo e instalações dos sistemas hidráulicos de combate ao incêndio das edificações da UFSC.</t>
  </si>
  <si>
    <t xml:space="preserve">ARP201700009</t>
  </si>
  <si>
    <t xml:space="preserve">INTELLISISTEMAS - SISTEMAS DE AUTOMAÇÃO E MANUTENÇÃO LTDA</t>
  </si>
  <si>
    <t xml:space="preserve">066336/2016-63</t>
  </si>
  <si>
    <t xml:space="preserve">Serviços de recuperação de calçadas, passeios e pavimentos e serviços de adequação das ligações do sistema hidrossanitário de edificações da Universidade Federal de Santa Catarina, incluindo o fornecimento de equipamentos, materiais e mão de obra qualificada para a plena execução do objeto.</t>
  </si>
  <si>
    <t xml:space="preserve">DMPI</t>
  </si>
  <si>
    <t xml:space="preserve">ARP201700008</t>
  </si>
  <si>
    <t xml:space="preserve">073127/2016-70</t>
  </si>
  <si>
    <t xml:space="preserve">Serviços de instalação e desinstalação de equipamentos condicionadores d ar do tipo SPLIT HI-WALL ou PISO-TETO, nas Unidades Administrativas e de Ensino da UFSC, localizadas em Fpolis (SC), incluindo o fornecimento de equipamentos, materiais e mão de obra qualificada para  a plena execução do objeto.</t>
  </si>
  <si>
    <t xml:space="preserve">CMUI/DMPI/PU</t>
  </si>
  <si>
    <t xml:space="preserve">ARP201700011</t>
  </si>
  <si>
    <t xml:space="preserve">W.S. COMERCIO DE REFRIGERAÇÃO E EQUIPAMENTOS INDUSTRIAIS</t>
  </si>
  <si>
    <t xml:space="preserve">055768/2016-49</t>
  </si>
  <si>
    <t xml:space="preserve">Serviço de transporte rodoviário de passageitos, incluindo veículos e motoristas, devidamente habilitados para o transporte de pessoas, para atender a demanda de deslocamentos de autoridades, servidores e acadêmicos na UFSC.</t>
  </si>
  <si>
    <t xml:space="preserve">ARP201600013</t>
  </si>
  <si>
    <t xml:space="preserve">TURISMO RODOCIDE LTDA</t>
  </si>
  <si>
    <t xml:space="preserve">Eventos Institucionais</t>
  </si>
  <si>
    <t xml:space="preserve">037458/2015-61</t>
  </si>
  <si>
    <t xml:space="preserve">Licença a base de dados</t>
  </si>
  <si>
    <t xml:space="preserve">068244/2016-18</t>
  </si>
  <si>
    <t xml:space="preserve">Serviços especializados para a prestação de manutenção preventiva e corretiva, com possível fornecimento de peças e dispositivos, dos Sistemas de Alarme e Detecção de Incêndio, Sistemas de Iluminação de Emergência e Sinalização para Abandono de Local instalados nas edificações da UFSC.</t>
  </si>
  <si>
    <t xml:space="preserve">Serviços técnicos especializados para a prestação de manutenção preventiva e corretiva, com possível fornecimento e peças e dispositivos, dos sistemas de alarme e detecção de incêndio, sistemas de iluminação de emergência e sinalização para abandono de local instalados nas edificações da UFSC.</t>
  </si>
  <si>
    <t xml:space="preserve">ARP201700010</t>
  </si>
  <si>
    <t xml:space="preserve">RED ENERGY COMERCIO E SERVIÇOS LTDA EPP </t>
  </si>
  <si>
    <t xml:space="preserve">072959/2016-75</t>
  </si>
  <si>
    <t xml:space="preserve">Serviços de manutenção nas janelas, portas e painéis em alumínio ou vidro temperado, compreendendo a substituição parcial ou total dessas estruturas ou de seus componentes, nas fachadas e áreas internas das edificações da UFSC, localizadas na grande Florianópolis,  incluindo o fornecimento de equipamentos, materiais e mão de obra qualificada para a plena execução do objeto.</t>
  </si>
  <si>
    <t xml:space="preserve">ARP201700012</t>
  </si>
  <si>
    <t xml:space="preserve">025410/2014-20</t>
  </si>
  <si>
    <t xml:space="preserve">Contratação serviços assinatura Coleção ABNT</t>
  </si>
  <si>
    <t xml:space="preserve">Associação Brasileira de Normas Técnicas (ABNT)</t>
  </si>
  <si>
    <t xml:space="preserve">Serviços gráficos para a Secretaria de Cultura e Arte da UFSC</t>
  </si>
  <si>
    <t xml:space="preserve">042079/2013-21</t>
  </si>
  <si>
    <t xml:space="preserve">Manutenção preventiva e corretiva de elevadores com fornecimento de peças</t>
  </si>
  <si>
    <t xml:space="preserve">Elotech Serviços Industriais Ltda</t>
  </si>
  <si>
    <t xml:space="preserve">Termo Aditivo 04 ao C. 16.2014 - Prorrogação da vigência por 12 (doze) meses.</t>
  </si>
  <si>
    <t xml:space="preserve">DA/CBS</t>
  </si>
  <si>
    <t xml:space="preserve">048011/2016-07</t>
  </si>
  <si>
    <t xml:space="preserve">Contratação de empresa prestadora de serviços gráficos para a Secretaria de Cultura e Arte da Universidade Federal de Santa Catarina – UFSC</t>
  </si>
  <si>
    <t xml:space="preserve">Aquisição de Gás GLP para atender ao Restaurante Universitário da UFSC</t>
  </si>
  <si>
    <t xml:space="preserve">CONT/CA/RU/PRAE</t>
  </si>
  <si>
    <t xml:space="preserve">Oriundo da Ata de Registro de Preços nº13/2017 - Pregão 378/2017. Data de assinatura 23/02/2017</t>
  </si>
  <si>
    <t xml:space="preserve">018055/2017-85</t>
  </si>
  <si>
    <t xml:space="preserve">Aquisição de material para copa e cozinha</t>
  </si>
  <si>
    <t xml:space="preserve">COSTA ESMERALDA DISTRIBUIDORA LTDA - EPP</t>
  </si>
  <si>
    <t xml:space="preserve">SOLICITAÇÃO 074821.2017</t>
  </si>
  <si>
    <t xml:space="preserve">018058/2017-19</t>
  </si>
  <si>
    <t xml:space="preserve">Aquisição materiais de expediente</t>
  </si>
  <si>
    <t xml:space="preserve">AQUINPEL SUPRIMENTOS PARA ESCRITÓRIO INFORMÁTICA E PAPELARIA EIRELI</t>
  </si>
  <si>
    <t xml:space="preserve">SOLICITAÇÃO 74706/2017</t>
  </si>
  <si>
    <t xml:space="preserve">077223/2016-93</t>
  </si>
  <si>
    <t xml:space="preserve">Contratação de serviços de segurança para eventos, para atender aos eventos institucionais organizados pela Secretaria de Cultura e Arte da UFSC.</t>
  </si>
  <si>
    <t xml:space="preserve">ARP201700015</t>
  </si>
  <si>
    <t xml:space="preserve">INVIOLÁVEL SEGURANCA 24 HORAS LTDA</t>
  </si>
  <si>
    <t xml:space="preserve">Solicitação 008844/2017. Pregão 273/2016. Data de assinatura 15/03/2017.</t>
  </si>
  <si>
    <t xml:space="preserve">077219/2016-25</t>
  </si>
  <si>
    <t xml:space="preserve">Contratação de empresa especializada para execução de serviços de manutnção preventiva e corretiva em intalações de gás liqufeito de petróleo (GLP) localizadas nas Unidades Administrativas e de Ensino da UFSC, situadas nos Campus de Florianópolis (SC), incluindo o fornecimento de peças, materiais e mão de obra qualificada para a plena execução do objeto. </t>
  </si>
  <si>
    <t xml:space="preserve">MEC/CMPI</t>
  </si>
  <si>
    <t xml:space="preserve">ARP201700016</t>
  </si>
  <si>
    <t xml:space="preserve">Ata de Registro de Preços 41 - Pregão 349/2016. Data de Assinatura 21/03/2017. </t>
  </si>
  <si>
    <t xml:space="preserve">017126/2012-18</t>
  </si>
  <si>
    <t xml:space="preserve">Abastecimento água e esgoto</t>
  </si>
  <si>
    <t xml:space="preserve">Companhia Águas de Joinville</t>
  </si>
  <si>
    <t xml:space="preserve">Pregão 376/2016. Data de assinatura 21/03/2017.</t>
  </si>
  <si>
    <t xml:space="preserve">Abastecimento de àgua</t>
  </si>
  <si>
    <t xml:space="preserve">Data de assinatura: 22/03/2017. Pregão Eletrôncio 88.2017.</t>
  </si>
  <si>
    <t xml:space="preserve">Aquisição de dispositivos para a infraestrutura de comunicação unificada e de telefonia IP composto por telefones IP, ATAS (Adaptador para telefone analógico), injetores PoE para ligação e alimentação elétrica dos telefones IP</t>
  </si>
  <si>
    <t xml:space="preserve">SETIC</t>
  </si>
  <si>
    <t xml:space="preserve">DIGITAL NET BRASIL</t>
  </si>
  <si>
    <t xml:space="preserve">Solicitação 9805/2017. Pregão 141/2016. Data de assinatura: 24/02/2017.</t>
  </si>
  <si>
    <t xml:space="preserve">042668/2016-52</t>
  </si>
  <si>
    <t xml:space="preserve">Aquisição de gases industriais para atender ao Centro de Ciências Biológicas (CCB), ao Centro Tecnológico (CTC), Laboratório Central de Microscopia Eletrônica (LCME) e CEBIME/PROPESQ da Universidade Federal de Santa Catarina - UFSC</t>
  </si>
  <si>
    <t xml:space="preserve">NITROSEMEN PRODUTOS AGROPECUÁRIOS LTDA - EPP</t>
  </si>
  <si>
    <t xml:space="preserve">Pregão nº 349/2016. Data de Assinatura 07/03/2017.</t>
  </si>
  <si>
    <t xml:space="preserve">042366/2016-84</t>
  </si>
  <si>
    <t xml:space="preserve">Aquisição de produtos hortifrutigranjeiros para atender ao Restaurante Universitário - RU/UFSC</t>
  </si>
  <si>
    <t xml:space="preserve">RU/UFSC</t>
  </si>
  <si>
    <t xml:space="preserve">MALVO COMÉRCIO ATACADISTA LTDA EPP</t>
  </si>
  <si>
    <t xml:space="preserve">Pregão 210/2016. Data de Assinatura:06/03/2017. Solicitação 10144.2017</t>
  </si>
  <si>
    <t xml:space="preserve">042668/2016-53</t>
  </si>
  <si>
    <t xml:space="preserve">IBG INDUSTRIA BRASILEIRA </t>
  </si>
  <si>
    <t xml:space="preserve">Solicitação 010287/2017. - Pregão nº 234/UFSC/2016 - ARP 37/2016.</t>
  </si>
  <si>
    <t xml:space="preserve">AIR LIQUIDE BRASIL LTDA</t>
  </si>
  <si>
    <t xml:space="preserve">Pregão 27.2016 - DCOM. Solicitação 12248/2017</t>
  </si>
  <si>
    <t xml:space="preserve">Contratação de serviços técnicos especilaizados para a prestação de serviços de manutenção e instalação de equipamentos do sistema de prevenção e combate a incêndios da Universidade Federal de Santa Catarina (UFSC).</t>
  </si>
  <si>
    <t xml:space="preserve">Termo Aditivo 01 ao Contrato 51/2017 - Prorrogação da vigência e a redução do valor do item 50.</t>
  </si>
  <si>
    <t xml:space="preserve">072776/2015-79</t>
  </si>
  <si>
    <t xml:space="preserve">Aluguel de imóvel Joinville</t>
  </si>
  <si>
    <t xml:space="preserve">PCPA ADMINISTRADORA DE BENS LTDA</t>
  </si>
  <si>
    <t xml:space="preserve">Solcitação 008844/2017. Data de assinatura: 15/03/2017</t>
  </si>
  <si>
    <t xml:space="preserve">Termo de Rescisão amigável em omum acordo ao Contrato nº 27/2016.</t>
  </si>
  <si>
    <t xml:space="preserve">041267/2016-85</t>
  </si>
  <si>
    <t xml:space="preserve">Contratação de serviços para eventos institucionais do Campus Araranguá da UFSC.</t>
  </si>
  <si>
    <t xml:space="preserve">ARP201700014</t>
  </si>
  <si>
    <t xml:space="preserve">ENGENHARIA DE EVENTOS EIRELI - EPP</t>
  </si>
  <si>
    <t xml:space="preserve">Pregão 169/2016. Data de Assinatura 07/03/2017</t>
  </si>
  <si>
    <t xml:space="preserve">040590/2015-51</t>
  </si>
  <si>
    <t xml:space="preserve">Aquisição de materiais de laboratório e consumo geral para atender ao Centro de Ciências Biológicas da UFSC.</t>
  </si>
  <si>
    <t xml:space="preserve">WHITE MARTINS GASES INDUSTRIAIS LTDA</t>
  </si>
  <si>
    <t xml:space="preserve">Pregão 234/2016. Data de Assinatura  07/03/2017. Solicitação 010287.2017</t>
  </si>
  <si>
    <t xml:space="preserve">SUPER VAREJÃOCORDOVA DE ALIMENTOS LTDA - ME </t>
  </si>
  <si>
    <t xml:space="preserve">Solicitação 008844/2017. Pregão 273/2016. Data de assinatura 15/03/2017</t>
  </si>
  <si>
    <t xml:space="preserve">063229/2016-83</t>
  </si>
  <si>
    <t xml:space="preserve">Contratação de empresa especializada para execução de serviços de manutenção predial corretiva e preventiva nas edificações da UFSC.</t>
  </si>
  <si>
    <t xml:space="preserve">041756/2016-37</t>
  </si>
  <si>
    <t xml:space="preserve">Aquisição de gêneros cárnes para atender ao Restaurante  Universitário da UFSC.</t>
  </si>
  <si>
    <t xml:space="preserve">SEBOLD COMERCIAL ATACADO DE PRODUTOS, ALIMENTOS E EQUIPAMENTOS</t>
  </si>
  <si>
    <t xml:space="preserve">Solicitação 020599/2017</t>
  </si>
  <si>
    <t xml:space="preserve">Aquisição de gêneros cárnes para atender ao Restaurante Universitário da UFSC.</t>
  </si>
  <si>
    <t xml:space="preserve">COMERCIAL CARNES SILVA</t>
  </si>
  <si>
    <t xml:space="preserve">Solicitação 14608/2016</t>
  </si>
  <si>
    <t xml:space="preserve">Aquisição de gêneros Cárnes para atender ao Restaurante Universitário da UFSC. ( Peixe e camãroes).</t>
  </si>
  <si>
    <t xml:space="preserve">ATLÂNTICO COMERCIO DE PESCADOS</t>
  </si>
  <si>
    <t xml:space="preserve">042663/2016-20</t>
  </si>
  <si>
    <t xml:space="preserve">Aquisição de gêneros alimentícios não perecíveis para atender ao RU da UFSC.</t>
  </si>
  <si>
    <t xml:space="preserve">GM DISTRIBUIDORA LTDA EPP</t>
  </si>
  <si>
    <t xml:space="preserve">Solicitação 020579/2017</t>
  </si>
  <si>
    <t xml:space="preserve">ELO COMERCIO E SERVIÇOS LTDA - ME </t>
  </si>
  <si>
    <t xml:space="preserve">Solicitação 59149/2017</t>
  </si>
  <si>
    <t xml:space="preserve">COMERCIAL THOMEK LTDA EPP</t>
  </si>
  <si>
    <t xml:space="preserve">Soicitação 020579/2017</t>
  </si>
  <si>
    <t xml:space="preserve">004663/2016-20</t>
  </si>
  <si>
    <t xml:space="preserve">CEREALISTA ALIANCA LTDA</t>
  </si>
  <si>
    <t xml:space="preserve">Aquisição de gêneros cárneos para atender ao Restaurante Universitário da UFSC.</t>
  </si>
  <si>
    <t xml:space="preserve">MALVO COMERCIO </t>
  </si>
  <si>
    <t xml:space="preserve">073127/2016-76</t>
  </si>
  <si>
    <t xml:space="preserve">Contratação de empresa especializada para execução de serviços de instalação e desinstalação de equipamentos condicionadores de ar do tipo SPLIT HI-WALL ou PISO-TETO, incluindo o fornecimento de equipamentos, materiais e mão de obra qualificaa, nas unidades administrativas e de ensino UFSC.</t>
  </si>
  <si>
    <t xml:space="preserve">W.S. COMÉRCIO DE REFRIGERAÇÃO E EQUIPAMENTOS INDUSRIAIS LTDA</t>
  </si>
  <si>
    <t xml:space="preserve">Florianopolis</t>
  </si>
  <si>
    <t xml:space="preserve">Serviço especializado em recolhimento, acondicionamento, transporte, tratamento e destinação/disposição final, ambientalmente adequada, de transformadores contendo óleo com Bifenilas Policloradas (PCBs), e e piso contaminado pelo mesmo óleo, para a UFSC.</t>
  </si>
  <si>
    <t xml:space="preserve">DMPI/DEOMA</t>
  </si>
  <si>
    <t xml:space="preserve">Data de assinatura: 03/04/2017. Contrato oriundo do Pregão nº354/2016</t>
  </si>
  <si>
    <t xml:space="preserve">037275/2016-27</t>
  </si>
  <si>
    <t xml:space="preserve">Serviços de manutenção predial corretiva e preventiva</t>
  </si>
  <si>
    <t xml:space="preserve">ARP201700017</t>
  </si>
  <si>
    <t xml:space="preserve">HURGE EMPREITEIRA</t>
  </si>
  <si>
    <t xml:space="preserve">Pregão 339/2016.</t>
  </si>
  <si>
    <t xml:space="preserve">Serviços de manutenção predial corrtiva e preventiva, incluindo o fornecimento de equipamentos, materiais e mão de obra qualificada para a plena execução do objeto, nas edificações do Campus Joinville da UFSC.</t>
  </si>
  <si>
    <t xml:space="preserve">ARP201700018</t>
  </si>
  <si>
    <t xml:space="preserve">BRAHMAN ENHENHARIA</t>
  </si>
  <si>
    <t xml:space="preserve">Pregão 21.2017</t>
  </si>
  <si>
    <t xml:space="preserve">012124/2017-47</t>
  </si>
  <si>
    <t xml:space="preserve">Registro de preços serviços de estofamento de móveis</t>
  </si>
  <si>
    <t xml:space="preserve">ARP201700020</t>
  </si>
  <si>
    <t xml:space="preserve">SCH&amp;Z COMÉRCIO E SERVIÇOS LTDA</t>
  </si>
  <si>
    <t xml:space="preserve">NITROSEMEN RODUTOS AGROPECUÁRIOS LTDA EPP</t>
  </si>
  <si>
    <t xml:space="preserve">Solicitação 022933/2017</t>
  </si>
  <si>
    <t xml:space="preserve">Solicitação 030449/2017</t>
  </si>
  <si>
    <t xml:space="preserve">012123/2017-01</t>
  </si>
  <si>
    <t xml:space="preserve">Contratação de pessoa jurídicapara execução de serviços de chaveiro nos Centros de Ensino e Unidades Administrativas da UFSC.</t>
  </si>
  <si>
    <t xml:space="preserve">ARP201700019</t>
  </si>
  <si>
    <t xml:space="preserve">ADIRLEIA DENES BROERING - ME</t>
  </si>
  <si>
    <t xml:space="preserve">Aquisição de gêneros alimentícios  perecíveis (hortifrutigranjeiros) para atender ao RU </t>
  </si>
  <si>
    <t xml:space="preserve">RU</t>
  </si>
  <si>
    <t xml:space="preserve">COMERCIAL KAZMIERSKI LTDA - EPP</t>
  </si>
  <si>
    <t xml:space="preserve">Solicitação 028363/2017</t>
  </si>
  <si>
    <t xml:space="preserve">Solicitação 059163/2017</t>
  </si>
  <si>
    <t xml:space="preserve">Aquisição hortifruti</t>
  </si>
  <si>
    <t xml:space="preserve">SUPER VAREJÃO CORDOVA DE ALIMENTOS LTDA</t>
  </si>
  <si>
    <t xml:space="preserve">056808/2016-70</t>
  </si>
  <si>
    <t xml:space="preserve">Aquisição Material Elétrico</t>
  </si>
  <si>
    <t xml:space="preserve">CCMC/DCOM/PROAD</t>
  </si>
  <si>
    <t xml:space="preserve">ELÉTRICA MINEIRÃO EIRELI - ME</t>
  </si>
  <si>
    <t xml:space="preserve">015352/2016-98</t>
  </si>
  <si>
    <t xml:space="preserve">Aquisição de equipamentos para atender o Curso de Engenharia Têxtil do Campus de Blumenau </t>
  </si>
  <si>
    <t xml:space="preserve">TEXCONTROL EQUIPAMENTOS E CONTROLES DE QUALIDADE LTDA - EPP </t>
  </si>
  <si>
    <t xml:space="preserve">Solicitação 036947/2017</t>
  </si>
  <si>
    <t xml:space="preserve">073608/2016-81</t>
  </si>
  <si>
    <t xml:space="preserve">Eventos Campus Curitibanos</t>
  </si>
  <si>
    <t xml:space="preserve">ARP201700021</t>
  </si>
  <si>
    <t xml:space="preserve">ASSCONPP ASSESSORIA E CONSULTORIA PUBLICA E PROVADA</t>
  </si>
  <si>
    <t xml:space="preserve">ELFORT IMPORTAÇÃO E DISTRIBUIÇÃO </t>
  </si>
  <si>
    <t xml:space="preserve">001030/2017-51</t>
  </si>
  <si>
    <t xml:space="preserve">Aquisição de material de higiene e limpeza para o almoxarifado central para atender o CTC,CCB,CCA,CSRU,CBS da UFSC.</t>
  </si>
  <si>
    <t xml:space="preserve">NK COMÉRCIO DE PAPÉIS LTDA-ME</t>
  </si>
  <si>
    <t xml:space="preserve">Solicitação 037030/2017</t>
  </si>
  <si>
    <t xml:space="preserve">000096/2015-53</t>
  </si>
  <si>
    <t xml:space="preserve">Container marítimo de interesse do CSE</t>
  </si>
  <si>
    <t xml:space="preserve">CSE/UFSC</t>
  </si>
  <si>
    <t xml:space="preserve">GUSA COMº . REPRESENTAÇÃO E SERVIÇOS LTD </t>
  </si>
  <si>
    <t xml:space="preserve">Aquisição de materiais de expediente e fornecimento pela Coordenadoria de Almoxarifado Central às Unidades da UFSC</t>
  </si>
  <si>
    <t xml:space="preserve">Solicitação 056824/2017</t>
  </si>
  <si>
    <t xml:space="preserve">Serviços de manutenção (conservação, reparação e restauração) das portas corta-fogo e instalações dos sistemas hidráulicos de combate ao incêndio das edificações da UFSC.</t>
  </si>
  <si>
    <t xml:space="preserve">DMPI/DSEOMA</t>
  </si>
  <si>
    <t xml:space="preserve">EVA CONTRUÇÕES E INCORPORAÇÕES LTDA </t>
  </si>
  <si>
    <t xml:space="preserve">001030/2017-42</t>
  </si>
  <si>
    <t xml:space="preserve">NK COMÉRCIO DE PAPÉIS LTDA - ME </t>
  </si>
  <si>
    <t xml:space="preserve">Solicitação 056843/2017</t>
  </si>
  <si>
    <t xml:space="preserve">028769/2017-00</t>
  </si>
  <si>
    <t xml:space="preserve">Aquisição de equipamntos de áudio, vídeo e foto e equipamento de tecnologia da informação e comunicação para atender o Centro de filosoia e Ciências Humanas, o Centro de Ciências da Saúde, e o Centro de Ciências da Educação da UFSC.</t>
  </si>
  <si>
    <t xml:space="preserve">VIA COMERCIO E REPRESENTAÇÃO DE INFORMÁTICA EIRELI - ME</t>
  </si>
  <si>
    <t xml:space="preserve">Solicitação 58068;2017</t>
  </si>
  <si>
    <t xml:space="preserve">Aquisição de Equipamentos de áudio, vídeo e foto e equipamentos de tecnologia da informação e comunicação para atender o Centro de Filosofia e Ciências Humanas, o Centro de Ciências da Saúde, e o Centro de Ciências da Educação da UFSC.</t>
  </si>
  <si>
    <t xml:space="preserve">VIA COMÉRCIO E REPRESENTAÇÃO DE INFORMÁTICA EIRELI - ME</t>
  </si>
  <si>
    <t xml:space="preserve">Solicitação Digital 56382/2017</t>
  </si>
  <si>
    <t xml:space="preserve">Aquisição de materiais de expediente e fornecimenro pela Coordenadoria de Almoxarifado Central às unidades da UFSC.</t>
  </si>
  <si>
    <t xml:space="preserve">CMP/DCOM/PROAD</t>
  </si>
  <si>
    <t xml:space="preserve">RAÇA DISTRIBUIDORA DE ALIMENTOS E SUPRIMENTOS LTDA - ME </t>
  </si>
  <si>
    <t xml:space="preserve">Solicitação Digital 056840/2017</t>
  </si>
  <si>
    <t xml:space="preserve">049217/2012-12</t>
  </si>
  <si>
    <t xml:space="preserve">Confecção e Impressão de Jornal laboratório Zero</t>
  </si>
  <si>
    <t xml:space="preserve">JOR/CCE</t>
  </si>
  <si>
    <t xml:space="preserve">EDITORA BLAG LTDA</t>
  </si>
  <si>
    <t xml:space="preserve">Dispensa nº 07.2017.</t>
  </si>
  <si>
    <t xml:space="preserve">Ata de Registro de Preços 33/2016 - Pregão 255. Data de Assinatura: 03/03/2017.</t>
  </si>
  <si>
    <t xml:space="preserve">Aquisição de material elétrico para atender a demanda de manutenção da UFSC.</t>
  </si>
  <si>
    <t xml:space="preserve">PROLUX ILUMINAÇÃO EIRELI - ME </t>
  </si>
  <si>
    <t xml:space="preserve">Solicitação 65741/2017</t>
  </si>
  <si>
    <t xml:space="preserve">Contratação de empresa especializada para execução de serviços de manutenção nas estruturas de madeira e nas coberturas das edificações da UFSC, localizadas em Florianópolis (Trindade, Itacorubi, Barra da Lagoa, Armação, Tapera e demais localidades) e em Araquari/SC (fazenda Yakult), incluindo o fornecimento de equipamentos, materiais e mão de obra qualificada para a plena execução do objeto.</t>
  </si>
  <si>
    <t xml:space="preserve">Pregão 351/2016 - Data de Assinatura: 03/03/2017.</t>
  </si>
  <si>
    <t xml:space="preserve">Termo Aditivo 01 - Acréscimo e Supressão de serviços</t>
  </si>
  <si>
    <t xml:space="preserve">Contratção de empresa especializada para execuçao de serviços de manutenção (conservação, reparação e restauração) das portas corta-fogo e instalações dos sistemas hidráulicos de combate ao incêndio das edificações da UFSC, localzadas na grande Florianópolis, incluindo o fornecimento de equipamentos, materiais e mão de obra qualificada para a plena execução do objeto.</t>
  </si>
  <si>
    <t xml:space="preserve">Pregão 337/2016. Data de assinatura 01/02/2017.</t>
  </si>
  <si>
    <t xml:space="preserve">012608/2018-77</t>
  </si>
  <si>
    <t xml:space="preserve">Serviços de preparo e distribuição de refeições, sem dedicação exclusiva de mao de obra no RU (Campus Joinville). </t>
  </si>
  <si>
    <t xml:space="preserve">CORAL REFEIÇÕES COLETIVAS LTDA</t>
  </si>
  <si>
    <t xml:space="preserve">Não porrroga</t>
  </si>
  <si>
    <t xml:space="preserve">CCS (setor de finanças)</t>
  </si>
  <si>
    <t xml:space="preserve">Serviços de manutenção nas janelas, portas e painéis em alumínio ou vidro temperado, compreendendo a substituição parcial ou total dessas estruturas ou de seus componentes, nas fachadas e áreas internas das edificações da UFSC, localizadas na grande Flori</t>
  </si>
  <si>
    <t xml:space="preserve">ARP 12/2016</t>
  </si>
  <si>
    <t xml:space="preserve">CCM/DCOM</t>
  </si>
  <si>
    <t xml:space="preserve">RACA DISTRIBUIDORA DE ALIMENTOS E SUPRIMENTOS LTDA - ME </t>
  </si>
  <si>
    <t xml:space="preserve">020229/2017-70</t>
  </si>
  <si>
    <t xml:space="preserve">Serviços de elaboração de documentação, inspeção de segurança, manutenção preventiva e corretiva em sistemas de ar comprimido, envolvendo equipamentos compressores de ar, vasos de pressão, linhas de distribuição, entre demais componentes e acessorios em geral.</t>
  </si>
  <si>
    <t xml:space="preserve">ARP201700022</t>
  </si>
  <si>
    <t xml:space="preserve">SIE SERVIÇOS, CURSOS E COMERCIO DE PEÇAS INDUSTRIAIS</t>
  </si>
  <si>
    <t xml:space="preserve">Campus Florianópolis</t>
  </si>
  <si>
    <t xml:space="preserve">Aquisição de gás GPL para atender ao Restaurante Universitário </t>
  </si>
  <si>
    <t xml:space="preserve">021154/2017-44</t>
  </si>
  <si>
    <t xml:space="preserve">Contratação de copeiragem (Joinville/ Araranguá/ Curitibanos/ Florianópolis)</t>
  </si>
  <si>
    <t xml:space="preserve">ARP201700023</t>
  </si>
  <si>
    <t xml:space="preserve">Serviços de manuteção predial corretiva e preventiva, incluindo o fornecimento de equipamentos, materiais e mão d eobra qualificada para a plena execução do bjeto, nas edificações do Campus de Blumenau.</t>
  </si>
  <si>
    <t xml:space="preserve">HURGE EMPREITEIRA EIRELI  EPP</t>
  </si>
  <si>
    <t xml:space="preserve">Blumenau </t>
  </si>
  <si>
    <t xml:space="preserve">017003/2017-91</t>
  </si>
  <si>
    <t xml:space="preserve">Contratação de serviços de infraestrutura, locação de equipamentos e mão de obra para a semana de Ensino, Pesquisa e Extensão (SEPEX) da UFSC.</t>
  </si>
  <si>
    <t xml:space="preserve">ARP201700024</t>
  </si>
  <si>
    <t xml:space="preserve">CASA MOREIRA EVENTOS LTDA EPP</t>
  </si>
  <si>
    <t xml:space="preserve">Contratação de serviços de infraestrutura, locação de equipamentos e mão de obra para a Semana de Ensino, Pesquisa e Extensão (SEPEX) da UFSC</t>
  </si>
  <si>
    <t xml:space="preserve">ARP201700025</t>
  </si>
  <si>
    <t xml:space="preserve">C.M.P CANAL DE MARKETING PROMOCIONAL ASSOCIADOS LTDA </t>
  </si>
  <si>
    <t xml:space="preserve">Aquisição de gás GLP para atender ao Restaurante Universitário da UFSC.</t>
  </si>
  <si>
    <t xml:space="preserve">056818/2016-13</t>
  </si>
  <si>
    <t xml:space="preserve">Aquisição de reatores para lâmpadas a fim de atender as demandas do serviço de manutenção elétrica da UFSC.</t>
  </si>
  <si>
    <t xml:space="preserve">DR COMERCIO DE MATERIAIS ELÉTRICOS LTDA - ME </t>
  </si>
  <si>
    <t xml:space="preserve">Serviço Estofamento de móveis</t>
  </si>
  <si>
    <t xml:space="preserve">Campus Joinville</t>
  </si>
  <si>
    <t xml:space="preserve">DIRADM/JOI</t>
  </si>
  <si>
    <t xml:space="preserve">Solicitação 30001/2017</t>
  </si>
  <si>
    <t xml:space="preserve">Serviços não continuados </t>
  </si>
  <si>
    <t xml:space="preserve">034273/2017-67</t>
  </si>
  <si>
    <t xml:space="preserve">Serviços de gravação de áudio e vídeo para realização dos concursos públicos visando à contratação de docentes.</t>
  </si>
  <si>
    <t xml:space="preserve">ARP201700026</t>
  </si>
  <si>
    <t xml:space="preserve">030172/2017-17</t>
  </si>
  <si>
    <t xml:space="preserve">Serviços de eletrecista e manutenção hidráulica e predial</t>
  </si>
  <si>
    <t xml:space="preserve">ARP201700027</t>
  </si>
  <si>
    <t xml:space="preserve">PINHEIRINHO AUTOMAÇÃO E SEGURANÇA LTDA</t>
  </si>
  <si>
    <t xml:space="preserve">Serviços para os eventos institucionais, sob demanda, a serem realizados pelo Campus Curitibanos da UFSC.</t>
  </si>
  <si>
    <t xml:space="preserve">ASSCON-PP ASSESSORIA E CONSULTORIA PUBLICA E PRIVADA LTDA - EPP</t>
  </si>
  <si>
    <t xml:space="preserve">058121/2016-79</t>
  </si>
  <si>
    <t xml:space="preserve">Registro de preços equipamentos de impressão</t>
  </si>
  <si>
    <t xml:space="preserve">ARP201700029</t>
  </si>
  <si>
    <t xml:space="preserve">ALMAQ EQUIPAMENTOS PARA ESCRITORIO LTDA</t>
  </si>
  <si>
    <t xml:space="preserve">016478/2016-80</t>
  </si>
  <si>
    <t xml:space="preserve">LABRAM EMPREENDIMENTOS E PARTICIPAÇÕES LTDA</t>
  </si>
  <si>
    <t xml:space="preserve">016478/2016-81</t>
  </si>
  <si>
    <t xml:space="preserve">Termo de Rescisão </t>
  </si>
  <si>
    <t xml:space="preserve">Aquisição de material dpara copa e cozinha </t>
  </si>
  <si>
    <t xml:space="preserve">Solicitação 063835/2017</t>
  </si>
  <si>
    <t xml:space="preserve">Solicitação 056840/2017</t>
  </si>
  <si>
    <t xml:space="preserve">022453/2017-04</t>
  </si>
  <si>
    <t xml:space="preserve">Serviços para atender ao eventos institucionais de Joinville</t>
  </si>
  <si>
    <t xml:space="preserve">ARP201700031</t>
  </si>
  <si>
    <t xml:space="preserve">JONVILLE SQUARE GARDEN EVENTOS LTDA</t>
  </si>
  <si>
    <t xml:space="preserve">054406/2016-31</t>
  </si>
  <si>
    <t xml:space="preserve">Contratação de empresa especialisada para execução de serviços de Recuperação e Tratamento de Trincas em Paredes de Alvenaria e Pintura nas Edificações e áreas externas da UFSC.</t>
  </si>
  <si>
    <t xml:space="preserve">Solicitação 074790/2017</t>
  </si>
  <si>
    <t xml:space="preserve">041782/2016-65</t>
  </si>
  <si>
    <t xml:space="preserve">Materiais Gráficos para IU</t>
  </si>
  <si>
    <t xml:space="preserve">IU</t>
  </si>
  <si>
    <t xml:space="preserve">DICAPEL PAPEIS E EMBALAGENS LTDA</t>
  </si>
  <si>
    <t xml:space="preserve">83.413.591/0003-18</t>
  </si>
  <si>
    <t xml:space="preserve">061305/2017</t>
  </si>
  <si>
    <t xml:space="preserve">E.K. MORE PAPEIS - ME</t>
  </si>
  <si>
    <t xml:space="preserve">060110/2017-30</t>
  </si>
  <si>
    <t xml:space="preserve">Contratação de empresa para confecção de cadernos de provas e cartões-resposta e cadernos de folhas oficiais de resposta da redação e das questões discursivas para o vestibular UFSC 2018.</t>
  </si>
  <si>
    <t xml:space="preserve">Aquisição de materiais e fornecimento pela Coordenadoria de Almoxarifado Central às unidades da UFSC</t>
  </si>
  <si>
    <t xml:space="preserve">Contratação de empresa para confecção de cadernos de provas e cartões-resposta e cadernos de folhas de resposta da redação e das questões discursivas para o vestibular UFSC 2018 </t>
  </si>
  <si>
    <t xml:space="preserve">REUTER GRAFICOS EDITORES LTDA </t>
  </si>
  <si>
    <t xml:space="preserve">Serviços de instalação e desinstalação de equipamentos condicionadores d ar do tipo SPLIT HI-WALL ou PISO-TETO, nas Unidades Administrativas e de Ensino da UFSC, localizadas em Fpolis (SC), incluindo o fornecimento de equipamentos, materiais e mão de obra</t>
  </si>
  <si>
    <t xml:space="preserve">W.S COMÉRCIO DE REFRIGERAÇÃO E EQUIPAMENTOS INDUSTRIAIS LTDA</t>
  </si>
  <si>
    <t xml:space="preserve">Serviço de manutenção predial corretiva e preventiva nas edificações da UFSC, relacionados com esquadrias, pisos cerâmicos, revestimento de paredes, louças e metais hidrossanitários e estruturas de concreto armado.</t>
  </si>
  <si>
    <t xml:space="preserve">HURGE EMPREITEIRA EIRELI</t>
  </si>
  <si>
    <t xml:space="preserve">Contratação de serviços de montagem e desmontagem e paredes divisórias leves, forros e pisos nas áreas internasdas edificações da UFSC.</t>
  </si>
  <si>
    <t xml:space="preserve">058026/2017-56</t>
  </si>
  <si>
    <t xml:space="preserve">Seriços de manutenção predial de impermeabilização e recuperação estrutural.</t>
  </si>
  <si>
    <t xml:space="preserve">005100/2017-06</t>
  </si>
  <si>
    <t xml:space="preserve">ARP201700030</t>
  </si>
  <si>
    <t xml:space="preserve">Locação de impressoras com manutenção e fornecimento de peças e suprimentos necessários.</t>
  </si>
  <si>
    <t xml:space="preserve">ARP201700028</t>
  </si>
  <si>
    <t xml:space="preserve">SIMPRESS COMÉRCIO, LOCAÇÃO E SERVIÇOS </t>
  </si>
  <si>
    <t xml:space="preserve">028722/2017-38</t>
  </si>
  <si>
    <t xml:space="preserve">Aquisição de Discos Rígidos para atender a Superintendência de Governança Eletrônica e Tecnologia da Informação e Comunicação da UFSC.</t>
  </si>
  <si>
    <t xml:space="preserve">JOAO PAULO DE AQUINO ROCHA</t>
  </si>
  <si>
    <t xml:space="preserve">Solicitação 064313/2017</t>
  </si>
  <si>
    <t xml:space="preserve">073733/2016-91</t>
  </si>
  <si>
    <t xml:space="preserve">Aquisição de materiais permanentes para atender ao Departamento Artístico,vinculado à Secretaria de Cultura e Arte (DAC/SECARTE) da UFSC.</t>
  </si>
  <si>
    <t xml:space="preserve">ARTE EM CENA COMÉRCIO, IMPORTAÇÃO E SERVIÇOS CÊNICOS EIRELI - EPP</t>
  </si>
  <si>
    <t xml:space="preserve">Solicitação 74853/2017</t>
  </si>
  <si>
    <t xml:space="preserve">SEBOLD COMERCIAL ATACADO DE PRODUTOS ALIMENTOS E EQUIPAMENTOS LTDA - ME</t>
  </si>
  <si>
    <t xml:space="preserve">Solicitação 59145/2017</t>
  </si>
  <si>
    <t xml:space="preserve">ATLÂNTICO COMÉRCIO DE PESCADOS LTDA - EPP</t>
  </si>
  <si>
    <t xml:space="preserve">GENEROS CÁRNEOS AO RU</t>
  </si>
  <si>
    <t xml:space="preserve">MALVO COMERCIO ATACADISTA LTDA EPP</t>
  </si>
  <si>
    <t xml:space="preserve">042953/2017-54</t>
  </si>
  <si>
    <t xml:space="preserve">Aquisição de cortinas com instalação para atender ao Campus Araranguá (ARA) da UFSC.</t>
  </si>
  <si>
    <t xml:space="preserve">R&amp;L INDUSTRIA E COMÉRCIO DE ARTIGOS DE DECORAÇÕES EIRELI - EPP</t>
  </si>
  <si>
    <t xml:space="preserve">Solicitação 81137/2017</t>
  </si>
  <si>
    <t xml:space="preserve">030652/2017-88</t>
  </si>
  <si>
    <t xml:space="preserve">GASES INDUSTRIAIS AO RU</t>
  </si>
  <si>
    <t xml:space="preserve">NITROTEC - COMERCIO DE PRODUTOS AGROPECUÁRIOS LTDA - ME</t>
  </si>
  <si>
    <t xml:space="preserve">09.492.811/0001-21</t>
  </si>
  <si>
    <t xml:space="preserve">028696/2017-48</t>
  </si>
  <si>
    <t xml:space="preserve">Aquisição de material permanente para atender os Laboratórios de Química do Campus Blumenau da UFSC.</t>
  </si>
  <si>
    <t xml:space="preserve">BRASEQ BRASILEIRA DE EQUIPAMENTOS LTDA</t>
  </si>
  <si>
    <t xml:space="preserve">Solicitação 081224/2017</t>
  </si>
  <si>
    <t xml:space="preserve">040483/2017-94</t>
  </si>
  <si>
    <t xml:space="preserve">Equipamentos de medição para atender ao Laboratório de Metrologia de Joinville - UFSC</t>
  </si>
  <si>
    <t xml:space="preserve">STARRET INDUTRIAL E COM. LTDA</t>
  </si>
  <si>
    <t xml:space="preserve">074854/2017-31</t>
  </si>
  <si>
    <t xml:space="preserve">Aquisição de Soluções em TI </t>
  </si>
  <si>
    <t xml:space="preserve">PLUGNET COMERCIO E REPRESENTAÇÕES LTDA</t>
  </si>
  <si>
    <t xml:space="preserve">Adesão à Ata de Registro de Preços 01.2017 - Pregão 01.2017 da Universidade Federal Rural de Pernambuco</t>
  </si>
  <si>
    <t xml:space="preserve">017573/2017-81</t>
  </si>
  <si>
    <t xml:space="preserve">Ração animal para o Biotério Central</t>
  </si>
  <si>
    <t xml:space="preserve">BIC</t>
  </si>
  <si>
    <t xml:space="preserve">J.R. MARAVALHA COMÉRCIO DE SERRAGENS LTDA  ME</t>
  </si>
  <si>
    <t xml:space="preserve">045551/2016-21</t>
  </si>
  <si>
    <t xml:space="preserve">Aquisição de equipamentos para laboratórios do Campus Blumenau </t>
  </si>
  <si>
    <t xml:space="preserve">PERKINELMER DO BRASIL LTDA </t>
  </si>
  <si>
    <t xml:space="preserve">Aquisição de gases para o RU, CCS e Campus Blumenau</t>
  </si>
  <si>
    <t xml:space="preserve">NITROTEC - COMERCIO DE PRODUTOS AGROPEDUÁRIOS </t>
  </si>
  <si>
    <t xml:space="preserve">Solicitação 063758/2017</t>
  </si>
  <si>
    <t xml:space="preserve">Recuperação de calçadas</t>
  </si>
  <si>
    <t xml:space="preserve">Solicitação 059163.2017</t>
  </si>
  <si>
    <t xml:space="preserve">EXP/SEOMA</t>
  </si>
  <si>
    <t xml:space="preserve">Solicitação 65751/2017</t>
  </si>
  <si>
    <t xml:space="preserve">044231/2017-34</t>
  </si>
  <si>
    <t xml:space="preserve">Solicitação Digital 003869/2018</t>
  </si>
  <si>
    <t xml:space="preserve">Contratação de empresa especializada para serviços de manutenção predial corretiva e preventiva nas edificações da Universidade Federal de Santa Catarina, Campus Blumenau, incluindo o fornecimento de equipamentos, materiais e mão de obra qualificada para a plena execução do objeto.</t>
  </si>
  <si>
    <t xml:space="preserve">Eventos Campus Joinville</t>
  </si>
  <si>
    <t xml:space="preserve">SQUARE GARDEN EVENTOS LTDA - EPP</t>
  </si>
  <si>
    <t xml:space="preserve">MALVO COMÉRCIO ATACADISTA </t>
  </si>
  <si>
    <t xml:space="preserve">032455/2017-01</t>
  </si>
  <si>
    <t xml:space="preserve">Aquisição de material permanente para atender os laboratórios do curso de Engenharia de Materiais do Campus Blumenau da UFSC.</t>
  </si>
  <si>
    <t xml:space="preserve">SKILL TEC COM E MANUTENCAO DE INST DE MEDICAO LTDA - EPP</t>
  </si>
  <si>
    <t xml:space="preserve">Solicitação Digital 0948/2018</t>
  </si>
  <si>
    <t xml:space="preserve">Aquisição de material permanente para atender Laboratórios de Química do Campus de Blumenau da UFSC</t>
  </si>
  <si>
    <t xml:space="preserve">PRECILABO INTRUMENTAL LTDA - EPP</t>
  </si>
  <si>
    <t xml:space="preserve">Solicitação 77307/2017</t>
  </si>
  <si>
    <t xml:space="preserve">051800/2017-06</t>
  </si>
  <si>
    <t xml:space="preserve">Serviços de manutenção nas estruturas de madeira e nas coberturas das edificações da UFSC, localizadas em Fpolis e em Araquari/SC, incluindo o fornecimento de equipamentos, materiais e mão de obra qualificada.</t>
  </si>
  <si>
    <t xml:space="preserve">Termo Aditivo 01 - Acréscimo de quantitativo dos serviços </t>
  </si>
  <si>
    <t xml:space="preserve">040224/2017-63</t>
  </si>
  <si>
    <t xml:space="preserve">Contratação de empresa ezpecializada na prestação de serviços gráficos, envolvendo impressão e acabamento, manuseio, embalagem, carregamento, transporte e entrega, de forma a atender a Editora UFSC - Adesão à Ata de Registro de Preços nº 47/2016 - Pregão 23/2016, gerenciada pela UFRJ.</t>
  </si>
  <si>
    <t xml:space="preserve">EDUFSC/GR</t>
  </si>
  <si>
    <t xml:space="preserve">GRAFICA E EDITORA COPIART LTDA - EPP</t>
  </si>
  <si>
    <t xml:space="preserve">M. N. DE CASTRO ME</t>
  </si>
  <si>
    <t xml:space="preserve">072860/2016-73</t>
  </si>
  <si>
    <t xml:space="preserve">Contratação de pessoa jurídica para prestação de serviços de gestão de mão de obra - operadores de carga, para as atividades de carga, descarga e movimentação de bens e materiais na UFSC.</t>
  </si>
  <si>
    <t xml:space="preserve">L. SUL LOCADORA DE SERVIÇOS LTDA - EPP</t>
  </si>
  <si>
    <t xml:space="preserve">Termo de Apostilamento 01 - Alteração do valor mensal do contrato com bas no reajuste salarial da categoria, tendo por base a Convenção Coletiva de Trabalho 2018/2018.</t>
  </si>
  <si>
    <t xml:space="preserve">016018/2014-90</t>
  </si>
  <si>
    <t xml:space="preserve">Refeições - Curitibanos</t>
  </si>
  <si>
    <t xml:space="preserve">REFEIVEL COMÉRCIO DE REFEIÇÕES LTDA</t>
  </si>
  <si>
    <t xml:space="preserve">Processo originário nº 606/2013-21.</t>
  </si>
  <si>
    <t xml:space="preserve">020291/2014-19</t>
  </si>
  <si>
    <t xml:space="preserve">Refeições - Araranguá</t>
  </si>
  <si>
    <t xml:space="preserve">000606/2013-21</t>
  </si>
  <si>
    <t xml:space="preserve">Termo Aditivo 05 - Prorrogação excepcional de 50 dias.</t>
  </si>
  <si>
    <t xml:space="preserve">DADM/ARA</t>
  </si>
  <si>
    <t xml:space="preserve">Proesso 23080. 020291/2014-19</t>
  </si>
  <si>
    <t xml:space="preserve">002427/2015-90</t>
  </si>
  <si>
    <t xml:space="preserve">Apuração das faturas em atraso da EMCATUR</t>
  </si>
  <si>
    <t xml:space="preserve">Publicação Inexigibilidade realizada! Processo devolvido pois segundo Camila-Propesq não foemalizarão contrato.</t>
  </si>
  <si>
    <t xml:space="preserve">020206/2009-55</t>
  </si>
  <si>
    <t xml:space="preserve">Manutenção Scanner e Mesas Digitalizadoras</t>
  </si>
  <si>
    <t xml:space="preserve">Infraestrutura, equipamentos e MO para o SEPEX</t>
  </si>
  <si>
    <t xml:space="preserve">Limpeza Florianópolis</t>
  </si>
  <si>
    <t xml:space="preserve">PROVAC TERCEIRIZAÇÃO DE MAO DE OBRA LTDA</t>
  </si>
  <si>
    <t xml:space="preserve">Quantidade de postos aproximada</t>
  </si>
  <si>
    <t xml:space="preserve">Termo Aditivo 03 - Retificação da área total informada no Termo de Contrato e nos Termos Aditivos 01 e 02, bem como o acréscimo de área de prestação dos serviços.</t>
  </si>
  <si>
    <t xml:space="preserve">PROVAC TERCEIRIZAÇÃO DE MÃO DE OBRA LTDA</t>
  </si>
  <si>
    <t xml:space="preserve">Termo Aditivo 04 - Prorrogação da vigência por 06 (seis) meses</t>
  </si>
  <si>
    <t xml:space="preserve">Termo de Apostilamento 02 - Repactuação de preços em virtude de reajuste salarial da categoria, tendo por base a Convenção Coletiva de Trabalho 2018/2018 do SEAC/SC.</t>
  </si>
  <si>
    <t xml:space="preserve">Solicitação 009832/2018</t>
  </si>
  <si>
    <t xml:space="preserve">037571/2017-17</t>
  </si>
  <si>
    <t xml:space="preserve">Aquisição de Manipulador Robótico para atender o curso de Engenharia de Controle e Automação do Campus Blumenau da UFSC.</t>
  </si>
  <si>
    <t xml:space="preserve">FESTO BRASIL LTDA</t>
  </si>
  <si>
    <t xml:space="preserve">Solicitação 73572/2017</t>
  </si>
  <si>
    <t xml:space="preserve">Manutenção predial com fornecimento de peças</t>
  </si>
  <si>
    <t xml:space="preserve">047476/2013-90</t>
  </si>
  <si>
    <t xml:space="preserve">Distribuição da publicidade legal impressa e/ou eletrônica de interesse da contratante.</t>
  </si>
  <si>
    <t xml:space="preserve">EMPRESA BRASIL DE COMUNICAÇÃO S/A - EBC</t>
  </si>
  <si>
    <t xml:space="preserve">062640/2017-17</t>
  </si>
  <si>
    <t xml:space="preserve">Contratação de empresa especializada para a realização de manutenção preventiva, de 03 (três) microscópios eletrônicos do Laboratório Central de Microscopia Eletrônica (LCME), com fornecimento de peças  e componentes necessários às substituições programadas.</t>
  </si>
  <si>
    <t xml:space="preserve">JEOL BRASIL INTRUMENTOS CIENTÍFICOS LTDA</t>
  </si>
  <si>
    <t xml:space="preserve">11.084.999/0001-10</t>
  </si>
  <si>
    <t xml:space="preserve">062640/2017-18</t>
  </si>
  <si>
    <t xml:space="preserve">Termo Aditivo 01 de acréscimo  de 01 (uma) visita técnica do item 3 do C. 276/2017.</t>
  </si>
  <si>
    <t xml:space="preserve">Manutenção preventiva e corretiva dos sistemas de alarme e detecção de incêndio, sistemas de iluminação de emergência e sinalização de abandono de local.</t>
  </si>
  <si>
    <t xml:space="preserve">RED ENERGY COMÉRCIO E SERVIÇOS LTDA EPP</t>
  </si>
  <si>
    <t xml:space="preserve">serviços de eletricista e manutenção hidráulica e predial para campis joinville e curitibanos</t>
  </si>
  <si>
    <t xml:space="preserve">JOI/UFSC e CTB/UFSC</t>
  </si>
  <si>
    <t xml:space="preserve">Serviços técnicos especalizados para a prestação de serviços de manutenção e instalação de equipamentos do sistema de prevenção e combate a incêncidos da UFSC.</t>
  </si>
  <si>
    <t xml:space="preserve">Campus Blumenai - Solicitação 045389/2017</t>
  </si>
  <si>
    <t xml:space="preserve">066241/2017-21</t>
  </si>
  <si>
    <t xml:space="preserve">Contratação de empresa especializada para prestação de serviço de manutenção corretiva em sistemas LCMS e H-Class do Centro de Ciências da Saúde.</t>
  </si>
  <si>
    <t xml:space="preserve">CCS/UFSC</t>
  </si>
  <si>
    <t xml:space="preserve">WATERS TECHNOLOGIES DO BRASIL LTDA</t>
  </si>
  <si>
    <t xml:space="preserve">Termo aditivo 01 - Acrescimo de item</t>
  </si>
  <si>
    <t xml:space="preserve">049756/2017-66</t>
  </si>
  <si>
    <t xml:space="preserve">Contratação por adesão de serviços de emissão de certificados digitais</t>
  </si>
  <si>
    <t xml:space="preserve">CCD/SEPLAN</t>
  </si>
  <si>
    <t xml:space="preserve">MATRIZ E O SERVIÇO FEDERAL DE PROCESSAMENTO DE DADOS - SERPRO</t>
  </si>
  <si>
    <t xml:space="preserve">Nâo se aplica</t>
  </si>
  <si>
    <t xml:space="preserve">061434/2017-95</t>
  </si>
  <si>
    <t xml:space="preserve">Contratação de serviços de manutenção preventiva e corretiva de 3 (três) espectrômetros de masssas e 2 geradores de nitrogênio.</t>
  </si>
  <si>
    <t xml:space="preserve">BRUKER DO BRASIL COMÉRCIO E REPRESENTAÇÃO DE PROCUTOS CIENTÍCIFOS LTDA.</t>
  </si>
  <si>
    <t xml:space="preserve">Termo Aditivo 01 ao C. 313.2017 - Acréscimo de 1 (um) serviço de manutenção (Item 01)</t>
  </si>
  <si>
    <t xml:space="preserve">Inexigibilidade nº 421.2017</t>
  </si>
  <si>
    <t xml:space="preserve">080285/2017-63</t>
  </si>
  <si>
    <t xml:space="preserve">Concurso público</t>
  </si>
  <si>
    <t xml:space="preserve">FAPEU</t>
  </si>
  <si>
    <t xml:space="preserve">054981/2017-14</t>
  </si>
  <si>
    <t xml:space="preserve">Transporte de mudança local</t>
  </si>
  <si>
    <t xml:space="preserve">063099/2015-06</t>
  </si>
  <si>
    <t xml:space="preserve">Manutenção de hardware, centrais telefônicas.</t>
  </si>
  <si>
    <t xml:space="preserve">SIGMAFONE COMUNICAÇÕES UNIFICADAS LTDA EPP</t>
  </si>
  <si>
    <t xml:space="preserve">067907/2017-68</t>
  </si>
  <si>
    <t xml:space="preserve">Serviço de manutenção preventiva para o sequenciador de DNA ABI3500XL </t>
  </si>
  <si>
    <t xml:space="preserve">LIFE TECHNOLOGIES BRASIL E INDUSTRIA DE PRODUTOS PARA BIO TECNLOGIA LTDA </t>
  </si>
  <si>
    <t xml:space="preserve">Solicitação 5679/2018</t>
  </si>
  <si>
    <t xml:space="preserve">071461/2013-42</t>
  </si>
  <si>
    <t xml:space="preserve">Locação de Imovél - Blumenau</t>
  </si>
  <si>
    <t xml:space="preserve">Não se aplica </t>
  </si>
  <si>
    <t xml:space="preserve">038522/2017-93</t>
  </si>
  <si>
    <t xml:space="preserve">Aquisição de mobiliário corporativo para atender unidade do Campus  Joinville.</t>
  </si>
  <si>
    <t xml:space="preserve">LAYOUT MOVEIS PARA ESCRITÓRIO LTDA</t>
  </si>
  <si>
    <t xml:space="preserve">Aquisição de mobiliário corporativo para atender ao Campus Joinville.</t>
  </si>
  <si>
    <t xml:space="preserve">MARZO VITORINO - INDUSTRIA E COMÉRCIO DE MÓVEIS - LTDA </t>
  </si>
  <si>
    <t xml:space="preserve">085473/2017-88</t>
  </si>
  <si>
    <t xml:space="preserve">Aquisição de notebook ultrafino contemplando entrega, serviço e assistência técnica e garantia, conforme quantitativos e especificações técnicas deste contrato e seus anexos.</t>
  </si>
  <si>
    <t xml:space="preserve">LTA-RH INFORMATICA COMÉRCIO, REPRESENTAÇÕES LTDA</t>
  </si>
  <si>
    <t xml:space="preserve">aquisição de mobiliário corporativo para atender a UFSC</t>
  </si>
  <si>
    <t xml:space="preserve">FLEXFORM IND. E COM. MOVEIS</t>
  </si>
  <si>
    <t xml:space="preserve">019204/2017-23</t>
  </si>
  <si>
    <t xml:space="preserve">Contratação de empresa espcializada em condicionadores de ar, para limpeza, manutenção corretiva e instalação de aparelhos do Campus Blumenau da UFSC.</t>
  </si>
  <si>
    <t xml:space="preserve">ARP201800001</t>
  </si>
  <si>
    <t xml:space="preserve">ARP201800003</t>
  </si>
  <si>
    <t xml:space="preserve">CONT/RU</t>
  </si>
  <si>
    <t xml:space="preserve">DUDA COMERCIO DE ALIMENTOS EIRELI - ME</t>
  </si>
  <si>
    <t xml:space="preserve">Solicitação 003869/2018</t>
  </si>
  <si>
    <t xml:space="preserve">Manutenção e instalação de equipamentos do sistema de prevenção e combate a incêndios</t>
  </si>
  <si>
    <t xml:space="preserve">ADELVO BASQUERA &amp; CIA LTDA - EPP</t>
  </si>
  <si>
    <t xml:space="preserve">Processo em que tramitou o contrato 048432/2017-19</t>
  </si>
  <si>
    <t xml:space="preserve">057469/2017-20</t>
  </si>
  <si>
    <t xml:space="preserve">Contratação de desinstalação de aparelhos condicionadores de ar, tipo SPLIT HI-WALL ou PISO-TETO, do Campus Joinville.</t>
  </si>
  <si>
    <t xml:space="preserve">E&amp;AR EQUIPAMENTOS DE REFRIGERAÇÃO EIRELI-EPP</t>
  </si>
  <si>
    <t xml:space="preserve">Serviço de mudança local</t>
  </si>
  <si>
    <t xml:space="preserve">BOLZAN TRANSPORTES LTDA - EPP</t>
  </si>
  <si>
    <t xml:space="preserve">Aquisição de mobiliário corporativo para atender a todas as unidades da UFSC.</t>
  </si>
  <si>
    <t xml:space="preserve">Solicitação 696/2018</t>
  </si>
  <si>
    <t xml:space="preserve">062478/2017-32</t>
  </si>
  <si>
    <t xml:space="preserve">contratação de empresa especializada para uma visita técnica para instalação do laser 405nm ao equipamento da marca Leica modelo DMI 6000 CS (Patrimônio 197937), da Universidade Federal de Santa Catarina – UFSC</t>
  </si>
  <si>
    <t xml:space="preserve">LEICA DO BRASIL</t>
  </si>
  <si>
    <t xml:space="preserve">023615/2017-13</t>
  </si>
  <si>
    <t xml:space="preserve">aquisição de comutadores de acesso para renovação e ampliação da camada de acesso da redeUFSC, em todas as unidades acadêmicas e administrativas da Universidade Federal de Santa Catarina - UFSC</t>
  </si>
  <si>
    <t xml:space="preserve">ZOOM TECNOLOGIA</t>
  </si>
  <si>
    <t xml:space="preserve">a aquisição de mobiliário corporativo para atender  unidade do Campus JOINVILLE da Universidade Federal de Santa Catarina – UFSC</t>
  </si>
  <si>
    <t xml:space="preserve">JOI</t>
  </si>
  <si>
    <t xml:space="preserve">055358/2017-89</t>
  </si>
  <si>
    <t xml:space="preserve">Alienação e compra do lote de madeira arrematado por lelão</t>
  </si>
  <si>
    <t xml:space="preserve">CGA/GR</t>
  </si>
  <si>
    <t xml:space="preserve">CARLOS ALBERTO GERBER</t>
  </si>
  <si>
    <t xml:space="preserve">Termo Aditivo 01 - Alteração do cronograma de retirada das árvores dos Lotes 01 e 02.</t>
  </si>
  <si>
    <t xml:space="preserve">termo Aditivo 02 - Alteração do cronograma de retirada das árvores do Lotes 01 e 02, constante na cláusula quarta do contrato em referência, bem como a inclusão do subitem 2.14.1.</t>
  </si>
  <si>
    <t xml:space="preserve">serviços de eletricista e manutenção hidráulica   e   predial</t>
  </si>
  <si>
    <t xml:space="preserve">DACJ</t>
  </si>
  <si>
    <t xml:space="preserve">Serviço para os eventos institucionais, sob demanda, a serem realizados pelo Campus Curitibanos.</t>
  </si>
  <si>
    <t xml:space="preserve">Compra de móveis / Curitibanos</t>
  </si>
  <si>
    <t xml:space="preserve">Arquivado</t>
  </si>
  <si>
    <t xml:space="preserve">Sol 001604/2018</t>
  </si>
  <si>
    <t xml:space="preserve">Compra de móveis /Florianópolis</t>
  </si>
  <si>
    <t xml:space="preserve">Compra de móveis</t>
  </si>
  <si>
    <t xml:space="preserve">Sol 000696/2018</t>
  </si>
  <si>
    <t xml:space="preserve">SERRA MOBILE INDUSTRIA E COMERCIO LTDA - EPP</t>
  </si>
  <si>
    <t xml:space="preserve">Sol 002025/2017</t>
  </si>
  <si>
    <t xml:space="preserve">Sol 001599/2018</t>
  </si>
  <si>
    <t xml:space="preserve">021220/2017-86</t>
  </si>
  <si>
    <t xml:space="preserve">Aquisição de materiais permanentes para atender o Capus Curitibanos.</t>
  </si>
  <si>
    <t xml:space="preserve">V.E. MENDES LOCAÇÃO - EPP</t>
  </si>
  <si>
    <t xml:space="preserve">Solicitação 01580/2018</t>
  </si>
  <si>
    <t xml:space="preserve">069868/2017-33</t>
  </si>
  <si>
    <t xml:space="preserve">Serviço de recepcionista para eventos para atender a Secretaria de Culura e Arte (SeCarte).</t>
  </si>
  <si>
    <t xml:space="preserve">ARP201800002</t>
  </si>
  <si>
    <t xml:space="preserve">DOX GESTAO DA INFORMACAO LTDA - EPP</t>
  </si>
  <si>
    <t xml:space="preserve">Contratação de serviços de instalação e desinstalação de equipamentos de ar condicionadores de ar do tipo SPLIT HI-WALL ou PISO-TETO.</t>
  </si>
  <si>
    <t xml:space="preserve">Termo Aditivo 01 - supressão e acréscimo de quantitativos.</t>
  </si>
  <si>
    <t xml:space="preserve">Aquisição de mobiliário corporativo para atender as unidades da UFSC.</t>
  </si>
  <si>
    <t xml:space="preserve">INFRACORP COMERCIO E SERVICO EIRELI - ME</t>
  </si>
  <si>
    <t xml:space="preserve">Solicitação 2025/2018</t>
  </si>
  <si>
    <t xml:space="preserve">009916/2017-34</t>
  </si>
  <si>
    <t xml:space="preserve">Contratação de serviços técnicos especializados para a prestação de manutenção preventiva e corretiva, com possível fornecimento de peças e dispositivos, dos Sistemas de Alarme e Detecção de Incêndio, Sistemas de Iluminação de Emergência e Sinalização para Abandono de Local instalados nas edificações da UFSC.</t>
  </si>
  <si>
    <t xml:space="preserve">Pregão 328/UFSC/2016. Data de assinatura 02/03/2017</t>
  </si>
  <si>
    <t xml:space="preserve">Serviço de desinstalação de aparelhos condicionadores de ar, tipo SPLIT HI-WALL ou PISO-TETO, do Campus Joinville.</t>
  </si>
  <si>
    <t xml:space="preserve">EAR EQUIPAMENTOS DE REFRIGERAÇÃO EIRELI - EPP</t>
  </si>
  <si>
    <t xml:space="preserve">Serviços de recepção para as unidades e centros da UFSC </t>
  </si>
  <si>
    <t xml:space="preserve">Solicitação de prorrogação 77972.2016</t>
  </si>
  <si>
    <t xml:space="preserve">Termo Aditivo 01 ao C. 61/2017 - Prorrogação de prazo por 90 dias.</t>
  </si>
  <si>
    <t xml:space="preserve">009631/2018-84</t>
  </si>
  <si>
    <t xml:space="preserve">Alienação e compra de bens móveis (automóveis) do Leilão Público nº 002/2018/UFSC (Lote 02).</t>
  </si>
  <si>
    <t xml:space="preserve">DBDL/DGP</t>
  </si>
  <si>
    <t xml:space="preserve">ADRIANO KRUEGER</t>
  </si>
  <si>
    <t xml:space="preserve">Não  aplica</t>
  </si>
  <si>
    <t xml:space="preserve">Alienação e compra de bens móveis (automóveis) do Leilão Público nº 002/2018/UFSC (Lotes 07, 08 e 09)</t>
  </si>
  <si>
    <t xml:space="preserve">AUTO DEMOLIDORA TIO HUGO </t>
  </si>
  <si>
    <t xml:space="preserve">Alienação e compra de bens móveis (automóveis) do Leilão Público nº 002/2018/UFSC (Lote 06).</t>
  </si>
  <si>
    <t xml:space="preserve">GISELI BRUTSCHER</t>
  </si>
  <si>
    <t xml:space="preserve">Alienação e compra de bens móveis (automóveis) do Leilão Público nº 002/2018/UFSC (Lote 03, 05 e 10)</t>
  </si>
  <si>
    <t xml:space="preserve">MARCOS AURÉLIO DE OLIVEIRA DUARTE</t>
  </si>
  <si>
    <t xml:space="preserve">Alienação e compra de bens móveis (automóveis) do Leilão Público nº 002/2018/UFSC (Lote 01 e 04)</t>
  </si>
  <si>
    <t xml:space="preserve">SERAFIN GASPAR DA SILVA</t>
  </si>
  <si>
    <t xml:space="preserve">029722/2017-38</t>
  </si>
  <si>
    <t xml:space="preserve">ASS/SETIC</t>
  </si>
  <si>
    <t xml:space="preserve">Solicitação 1049/2018</t>
  </si>
  <si>
    <t xml:space="preserve">CAEX/DCOM</t>
  </si>
  <si>
    <t xml:space="preserve">049588/2018-90</t>
  </si>
  <si>
    <t xml:space="preserve">Contratação da Associação Cultural Corpo Rastreado por Inexigibilidade de Licitação  - Apresentação de peça Domínio Público no III Experimenta UFSC.</t>
  </si>
  <si>
    <t xml:space="preserve">ASSOCIAÇÃO CULTURAL CORPO RASTREADO</t>
  </si>
  <si>
    <t xml:space="preserve">022544/2018-12</t>
  </si>
  <si>
    <t xml:space="preserve">Serviço de intérprete de libras (Adesão do Instituto Federal de Educação, Ciência e Tecnologia do Sul-Rio-Grandense).</t>
  </si>
  <si>
    <t xml:space="preserve">PEDRO REGINALDO DE ALBERNAZ E FAGUNDES LTDA </t>
  </si>
  <si>
    <t xml:space="preserve">10.439.655/0001-14</t>
  </si>
  <si>
    <t xml:space="preserve">contratação de empresa prestadora de serviços gráficos para a Secretaria de Cultura e Arte da Universidade Federal de Santa Catarina – UFSC</t>
  </si>
  <si>
    <t xml:space="preserve">Pregão 273/2016. Solicitação 8844/2017. Data de assinatura 15.03.2017</t>
  </si>
  <si>
    <t xml:space="preserve">Serviços de Recepção Araranguá</t>
  </si>
  <si>
    <t xml:space="preserve">Pregão 223/2016</t>
  </si>
  <si>
    <t xml:space="preserve">018778/2016-01</t>
  </si>
  <si>
    <t xml:space="preserve">Aquisição de mobiliário para atender o Campus Ararangua da UFSC</t>
  </si>
  <si>
    <t xml:space="preserve">FIT/CCA</t>
  </si>
  <si>
    <t xml:space="preserve">JAI INDUSTRIA DE MOVEIS LTDA - ME </t>
  </si>
  <si>
    <t xml:space="preserve">Solicitação 74981/2017</t>
  </si>
  <si>
    <t xml:space="preserve">019120/2014-47</t>
  </si>
  <si>
    <t xml:space="preserve">Serviços de desentupimento de esgoto e retirada de detritos</t>
  </si>
  <si>
    <t xml:space="preserve">Consulta interesse em prorrogar via processo em 01/08/17.</t>
  </si>
  <si>
    <t xml:space="preserve">019120/2014-48</t>
  </si>
  <si>
    <t xml:space="preserve">3º  Termo Aditivo - Alteração do enquadramento da Contratda e a prorrogação da vigência do contrato em referência po 12 (doze) meses, a partir de 15 de outubro de 2017 a 15 de outubro de 2018.</t>
  </si>
  <si>
    <t xml:space="preserve">002222/2017-37</t>
  </si>
  <si>
    <t xml:space="preserve">Aquisição de material permanente par atender curso de engenharia de materiais, Campus Blumenau da UFSC.</t>
  </si>
  <si>
    <t xml:space="preserve">INSTRON BRASIL EQUIPAMENTOS CIENTÍFICOS LTDA</t>
  </si>
  <si>
    <t xml:space="preserve">Solicitação 085937/2017</t>
  </si>
  <si>
    <t xml:space="preserve">Aquisição de mobiliário corporativo para atender a todas as unidades da UFSC. (Campus Araranguá)</t>
  </si>
  <si>
    <t xml:space="preserve"> J. A. I. INDÚSTRIA E COMÉRCIO DE MÓVEIS </t>
  </si>
  <si>
    <t xml:space="preserve">Solicitação 013028/2018</t>
  </si>
  <si>
    <t xml:space="preserve">053327/2016-11</t>
  </si>
  <si>
    <t xml:space="preserve">Serviço de transporte terrestre de cargas, tipo mudança local, com fornecimento de toda a mão de obra.</t>
  </si>
  <si>
    <t xml:space="preserve">MUDANÇAS SAMUCA LTDA - ME </t>
  </si>
  <si>
    <t xml:space="preserve">DOX GESTAO DA INFORMACAO LTDA EPP</t>
  </si>
  <si>
    <t xml:space="preserve">Contratação de empresa espcializada em transporte rodoviário de pasageiros, incluindo veículos e motoristas, devidamete habilitados para transporte de pessoas, para atender a demanda de deslocametos de autoridades, servidores e acadêmicos da UFSC.</t>
  </si>
  <si>
    <t xml:space="preserve">055768/2016-50</t>
  </si>
  <si>
    <t xml:space="preserve">Apostilamento 01 - correção do nº do Pregão no preâmbulo</t>
  </si>
  <si>
    <t xml:space="preserve">Termo Aditivo 01 AO Contrato 35/2017 - prorrogação de 12 meses</t>
  </si>
  <si>
    <t xml:space="preserve">Aquisição de material para copa e cozinha, a fim de atender as demandas de fornecimento do Almoxarifado Central da UFSC.</t>
  </si>
  <si>
    <t xml:space="preserve">COSTA ESMERALDA LTDA EPP</t>
  </si>
  <si>
    <t xml:space="preserve">Solicitação 9211/2018</t>
  </si>
  <si>
    <t xml:space="preserve">006085/2015-87</t>
  </si>
  <si>
    <t xml:space="preserve">Auxiliares rurais</t>
  </si>
  <si>
    <t xml:space="preserve">CCA e CBS</t>
  </si>
  <si>
    <t xml:space="preserve">Processo 23080.038894/2016-39</t>
  </si>
  <si>
    <t xml:space="preserve">Termo Aditivo 03 -Acréscimo de 02 Auxiliar rural</t>
  </si>
  <si>
    <t xml:space="preserve">Termo Aditivo 01</t>
  </si>
  <si>
    <t xml:space="preserve">Termo Aditivo 04 - Prorrogação  por 5 (cinco) meses.</t>
  </si>
  <si>
    <t xml:space="preserve">Termo Aditivo 05 - Prorrogação da vigência do contrato por 12 (doze) meses</t>
  </si>
  <si>
    <t xml:space="preserve">Termo de Apostilamento 02 - Reajuste Salarial da Categoria - CCT2017/2018</t>
  </si>
  <si>
    <t xml:space="preserve">Solicitação - Repactuação 056197/2017</t>
  </si>
  <si>
    <t xml:space="preserve">Termo de Apostilamento 03 - correção de erro material do Termo de Apostilamento 02</t>
  </si>
  <si>
    <t xml:space="preserve">IMEDIATO COMERCIAL ELÉTRICA E FERRAMENTAS LTDA</t>
  </si>
  <si>
    <t xml:space="preserve">Solicitação 10592/2018</t>
  </si>
  <si>
    <t xml:space="preserve">Serviços de manutenção predial corretiva e prevntiva, incluindo o fornecimento de equipamentos, materiais e mão de obra qualificada para a plena execução do objeto, nas edificações dos Campi Blumenau e Joinville da UFSC.</t>
  </si>
  <si>
    <t xml:space="preserve">O44256/2017-38</t>
  </si>
  <si>
    <t xml:space="preserve">Aquisição de gêneros alimentícios não perecíveis para atender o Restaurante Universitário da UFSC.</t>
  </si>
  <si>
    <t xml:space="preserve">BRASIL SUL ALIMENTOS</t>
  </si>
  <si>
    <t xml:space="preserve">Solicitação 11243/2018</t>
  </si>
  <si>
    <t xml:space="preserve">044223/2017-98</t>
  </si>
  <si>
    <t xml:space="preserve">Aquisição de carnes para atender o Restaurante Universitário da UFSC.</t>
  </si>
  <si>
    <t xml:space="preserve">ATLANTICO COMÉRCIO DE PESCADOS LTDA - EPP</t>
  </si>
  <si>
    <t xml:space="preserve">Solicitação 11445/2018</t>
  </si>
  <si>
    <t xml:space="preserve">AM ALIMENTOS LTDA </t>
  </si>
  <si>
    <t xml:space="preserve">Solicitação 011440/2018</t>
  </si>
  <si>
    <t xml:space="preserve">THALES EDUARDO MERCURIO ODERDENGE EIRELI</t>
  </si>
  <si>
    <t xml:space="preserve">Solicitação 011443/2018</t>
  </si>
  <si>
    <t xml:space="preserve">044256/2017-38</t>
  </si>
  <si>
    <t xml:space="preserve">MADHERA INDUSTRIA COMERCIO EXPORTACAO DE ALIMENTOS </t>
  </si>
  <si>
    <t xml:space="preserve">SEBOLD COMERCIAL ATACADO DE PRODUTOS, ALIMENTOS E EQUIPAMENTOS LTDA - ME </t>
  </si>
  <si>
    <t xml:space="preserve">Solicitação 011444/2018</t>
  </si>
  <si>
    <t xml:space="preserve">070055/2017-96</t>
  </si>
  <si>
    <t xml:space="preserve">Serviços de fornecimento de refeição tipo buffet livre diário, de modo a contemplar obrigatoriamente a Concessão onerosa do espaço físico no qual serão ofertados os serviços aos estudantes e servidores regularmente vinculados ao Campus Joinville - UFSC.</t>
  </si>
  <si>
    <t xml:space="preserve">ARP201800004</t>
  </si>
  <si>
    <t xml:space="preserve">CALECHE COMERCIO E SERVIÇOS LTDA  - ME</t>
  </si>
  <si>
    <t xml:space="preserve">PRAE/RU</t>
  </si>
  <si>
    <t xml:space="preserve">BRUTHAN COMERCIAL LTDA</t>
  </si>
  <si>
    <t xml:space="preserve">Solicitação 011223/2018</t>
  </si>
  <si>
    <t xml:space="preserve">Aquisição de gêneros não perecíveis para atender ao RU </t>
  </si>
  <si>
    <t xml:space="preserve">COMERCIO ATACADISTA DE PRODUTOS ALIMENTÍCIOS LTDA - ME </t>
  </si>
  <si>
    <t xml:space="preserve">Solicitação 11237/2018</t>
  </si>
  <si>
    <t xml:space="preserve">Aquisição de gêneros aimentícios não precíveis para atender ao RU.</t>
  </si>
  <si>
    <t xml:space="preserve">CEREALISTA ALIANÇA LTDA </t>
  </si>
  <si>
    <t xml:space="preserve">COPAL ALIMENTOS LTDA </t>
  </si>
  <si>
    <t xml:space="preserve">COMERCIAL THOMEK LTDA - EPP</t>
  </si>
  <si>
    <t xml:space="preserve">Solicitação 011241/2018</t>
  </si>
  <si>
    <t xml:space="preserve">062167/2018-54</t>
  </si>
  <si>
    <t xml:space="preserve">Termo de Confissão de Dívida proveniente da prestação de serviço de atividades específicas para recrutamento e selação de pessoal através de Concurso Público, sob Edital nº 002/COREMU/2018.</t>
  </si>
  <si>
    <t xml:space="preserve">COREMU</t>
  </si>
  <si>
    <t xml:space="preserve">FEPESE</t>
  </si>
  <si>
    <t xml:space="preserve">Apostilamento 01 - atualização do valor do contrato.</t>
  </si>
  <si>
    <t xml:space="preserve">077737/2018-19</t>
  </si>
  <si>
    <t xml:space="preserve">Termo de Confissão de Dívida proveniente da prestação de serviço de atividades específicas para recrutamento e selação de pessoal através de Concurso Público, sob Edital nº 002/COREME/2018.</t>
  </si>
  <si>
    <t xml:space="preserve">COREME</t>
  </si>
  <si>
    <t xml:space="preserve">SINOVA/UFSC</t>
  </si>
  <si>
    <t xml:space="preserve">Solicitação 012591/2018</t>
  </si>
  <si>
    <t xml:space="preserve">067890/2017-49</t>
  </si>
  <si>
    <t xml:space="preserve">Contratação de serviços de recepção para o Campus Blumenau</t>
  </si>
  <si>
    <t xml:space="preserve">PH RECURSOS HUMANOS EIRELI</t>
  </si>
  <si>
    <t xml:space="preserve">Termo de Rescisão Amigável</t>
  </si>
  <si>
    <t xml:space="preserve">Serviços para os eventos institucionais, sob demanda.</t>
  </si>
  <si>
    <t xml:space="preserve">SINOVA</t>
  </si>
  <si>
    <t xml:space="preserve">EUROLINE COMERCIO DE MOVEIS LTDA </t>
  </si>
  <si>
    <t xml:space="preserve">Aquisição de mobiliário corporativo para atender a todas as unidades da Universidade Federal de Santa Catarina - UFSC </t>
  </si>
  <si>
    <t xml:space="preserve">SERRA MOBILE INDUSTRIA E COMERCIO LTDA - EPP </t>
  </si>
  <si>
    <t xml:space="preserve">069976/2017-14</t>
  </si>
  <si>
    <t xml:space="preserve">Serviços de movimentação, içamento, carga, transporte, descarga e seguro de máquinas e equipamentos de laboratório de pesquisa, com fornecimento de mão de obra, materiais, para atender  as necessidades do Campus Joinville da UFSC.</t>
  </si>
  <si>
    <t xml:space="preserve">ARP201800005</t>
  </si>
  <si>
    <t xml:space="preserve">ELETRO TÉCNICA CENTRO SUL EIRELI EPP</t>
  </si>
  <si>
    <t xml:space="preserve">068640/2015-64</t>
  </si>
  <si>
    <t xml:space="preserve">Termo de Apostilamento 03 - majoração no valor do contrato.</t>
  </si>
  <si>
    <t xml:space="preserve">Termo Aditivo 02 - Prorrogação de vigência</t>
  </si>
  <si>
    <t xml:space="preserve">068640/2015-65</t>
  </si>
  <si>
    <t xml:space="preserve">Termo Aditivo 03 - Prorrogação da vigência </t>
  </si>
  <si>
    <t xml:space="preserve">Termo de Apostilamento 04 - Majoração no valor do contrato.</t>
  </si>
  <si>
    <t xml:space="preserve">Solicitação 15591/2018</t>
  </si>
  <si>
    <t xml:space="preserve">046911/2017-92</t>
  </si>
  <si>
    <t xml:space="preserve">Aquisição de materiais de limpeza para atender ao Centro de Ciências da Saúde...etc</t>
  </si>
  <si>
    <t xml:space="preserve">VIDEPEL INDUSTRIA E COMERCIO DE ARTEFATOS DE PAPEL LTDA - EPP</t>
  </si>
  <si>
    <t xml:space="preserve">Solicitação 013924/2018</t>
  </si>
  <si>
    <t xml:space="preserve">076139/2017-33</t>
  </si>
  <si>
    <t xml:space="preserve">ARP201800006</t>
  </si>
  <si>
    <t xml:space="preserve">HURGE EMPREITEIRA  EIRELI</t>
  </si>
  <si>
    <t xml:space="preserve">Contratação de serviços de manutenção predial e impermeabilização e recuperação estrutural m edificações da UFSC.</t>
  </si>
  <si>
    <t xml:space="preserve">EVA CONSTRUCOES E INCORPORACOES LTDA - EPP</t>
  </si>
  <si>
    <t xml:space="preserve">011609/2013-90</t>
  </si>
  <si>
    <t xml:space="preserve">Serviços de implantação e operação de um sistema informatizado de administração e gerenciamento de entradas e saídas de veículos, bem como despesas com combiustíveis (gasolina, álcool e óleo diesel). Troca de óleo, filtros e lavação, por meio de redes de postos fornecedores de combustíveis credenciados e disponibilizados para atender a frota de veículos oficiais e outros que por ventura forem adqueiridos durante a vigência do contrato.</t>
  </si>
  <si>
    <t xml:space="preserve">PU</t>
  </si>
  <si>
    <t xml:space="preserve">TICKET SOLUCOES HDFGT</t>
  </si>
  <si>
    <t xml:space="preserve">Valor proporcional a 6 meses</t>
  </si>
  <si>
    <t xml:space="preserve">Termo Aditivo 06 - Alteração da taxa de administração cobrada pela contratada de 2% para 0%.</t>
  </si>
  <si>
    <t xml:space="preserve">011609/2013-91</t>
  </si>
  <si>
    <t xml:space="preserve">Termo Aditivo 07 - Prorrogação do Contrato em referência por 6 meses.</t>
  </si>
  <si>
    <t xml:space="preserve">Termo de Apostilamento 04 - Reajuste de valor contratual com base na CCT/2018.</t>
  </si>
  <si>
    <t xml:space="preserve">Solicitação Digital 027974.2018</t>
  </si>
  <si>
    <t xml:space="preserve">025639/2014-65</t>
  </si>
  <si>
    <t xml:space="preserve">Termo Aditivo 03 - Prorrogação da vigência do contrato por 12 (doze) meses.</t>
  </si>
  <si>
    <t xml:space="preserve">Serviços de manutenção das áreas verdes da UFSC - Curitibanos</t>
  </si>
  <si>
    <t xml:space="preserve">Serviços de manutenção predial corretiva e preventiva para o Campus Blumenau.</t>
  </si>
  <si>
    <t xml:space="preserve">Serviços de recepcionista</t>
  </si>
  <si>
    <t xml:space="preserve">ARP201800007</t>
  </si>
  <si>
    <t xml:space="preserve">Serviços terceirizados de postos de recepção, para as unidades dos centros - Blumenau</t>
  </si>
  <si>
    <t xml:space="preserve">ARP201800008</t>
  </si>
  <si>
    <t xml:space="preserve">037848/2017-01</t>
  </si>
  <si>
    <t xml:space="preserve">Aquisição de fornos combinados para atender ao RU </t>
  </si>
  <si>
    <t xml:space="preserve">MAXIMUM COMERCIAL IMPORTADORA E EXPORTADORA LTDA - EPP </t>
  </si>
  <si>
    <t xml:space="preserve">Solicitação 020283/2018</t>
  </si>
  <si>
    <t xml:space="preserve">Termo de Apostilamento 01 - Correção do número do pregão contido no Termo de Conrato.</t>
  </si>
  <si>
    <t xml:space="preserve">082024/2017-88</t>
  </si>
  <si>
    <t xml:space="preserve">Serviço de calibração dos equipamentos audiológicos da UFSC.</t>
  </si>
  <si>
    <t xml:space="preserve">CCS/FON</t>
  </si>
  <si>
    <t xml:space="preserve">ARP201800009</t>
  </si>
  <si>
    <t xml:space="preserve">CENTRO CATARINENSE DE APOIO À AUDIÇÃO EIRELI - EPP</t>
  </si>
  <si>
    <t xml:space="preserve">015338/2016-94</t>
  </si>
  <si>
    <t xml:space="preserve">Aquisição de materiais permanentes para atender ao Campus (CBS) da UFSC.</t>
  </si>
  <si>
    <t xml:space="preserve">CBS</t>
  </si>
  <si>
    <t xml:space="preserve">SOTELAB SOCIEDADE TECNICA DE LABORATORIO LTDA</t>
  </si>
  <si>
    <t xml:space="preserve">Solicitação 021729/2018</t>
  </si>
  <si>
    <t xml:space="preserve">Aquisição de materiais de exepediente e fornecimento pela Coordenadoria de Almoxarifado Central às Unidades da UFSC.</t>
  </si>
  <si>
    <t xml:space="preserve">Solicitação 22111/2018</t>
  </si>
  <si>
    <t xml:space="preserve">NITROTEC - COMERCIO DE PRODUTOS AGROPECUARIOS LTDA - ME </t>
  </si>
  <si>
    <t xml:space="preserve">Solicitação 22059/2018</t>
  </si>
  <si>
    <t xml:space="preserve">085711/2017-55</t>
  </si>
  <si>
    <t xml:space="preserve">Aquisição de servidores e racks.</t>
  </si>
  <si>
    <t xml:space="preserve">DELL COMPUTADORES DO BRASIL LTDA </t>
  </si>
  <si>
    <t xml:space="preserve">Adesão a Ata de Registro de Preços - Pregão 1029/2017 - SERPRO/REGIONAL SÃO PAULO </t>
  </si>
  <si>
    <t xml:space="preserve">COAE/PRAE</t>
  </si>
  <si>
    <t xml:space="preserve">Solicitação 22695/2018</t>
  </si>
  <si>
    <t xml:space="preserve">Aquisição de mobiliário corporativo para atender ao Campus Florianópolis da UFSC.</t>
  </si>
  <si>
    <t xml:space="preserve">COAES/PRAE</t>
  </si>
  <si>
    <t xml:space="preserve">Aquisição de mobiliário corporativo para atender a toda as unidades da UFSC.</t>
  </si>
  <si>
    <t xml:space="preserve">TECNO2000 INDUSTRIA E COMÉRCIO LTDA </t>
  </si>
  <si>
    <t xml:space="preserve">Aquisição de mobiliário corporativo para atender a odas as unidades da UFSC.</t>
  </si>
  <si>
    <t xml:space="preserve">Aquisição de mobiliário corporativo para atender a todas as unidades da UFSC</t>
  </si>
  <si>
    <t xml:space="preserve">MARZO VITORINO INDUSTRIA E COMERCIO DE MOVEIS LTDA </t>
  </si>
  <si>
    <t xml:space="preserve">060654/2017-00</t>
  </si>
  <si>
    <t xml:space="preserve">Aquisição de lâmpadas e luminárias para atender ao Almoxarifado da Prefeitura Universitária, da Secretaria de Obras, Manutenção e Ambiente da UFSC.</t>
  </si>
  <si>
    <t xml:space="preserve">RC TEIVE COMERCIO E DISTRIBUIÇÃO LTDA </t>
  </si>
  <si>
    <t xml:space="preserve">Solicitação 023296/2018</t>
  </si>
  <si>
    <t xml:space="preserve">006054/2017-00</t>
  </si>
  <si>
    <t xml:space="preserve">ARCO COMERCIO E IMPORTAÇÃO LTDA - ME </t>
  </si>
  <si>
    <t xml:space="preserve">Solicitação 023288/2018</t>
  </si>
  <si>
    <t xml:space="preserve">Serviços técnicos especializados para a prestação de manutenção preventiva e corretiva, com possível fornecimento e peças e dispositivos, dos sistemas de alarme e detecção de incêndio, sistemas de iluminação de emergência e sinalização para abandono de local instalados nas edificações UFSC.</t>
  </si>
  <si>
    <t xml:space="preserve">Termo Aditivo 01  - prorrogação por 12 (doze) meses do contrato em referencia.</t>
  </si>
  <si>
    <t xml:space="preserve">Solicitação 23786/2018</t>
  </si>
  <si>
    <t xml:space="preserve">Solicitação 23790/2018</t>
  </si>
  <si>
    <t xml:space="preserve">COM/ARA</t>
  </si>
  <si>
    <t xml:space="preserve">Solicitação 25193/2018</t>
  </si>
  <si>
    <t xml:space="preserve">Aquisição de mobiliário corporativo para atender ao Campus Araranguá da UFSC.</t>
  </si>
  <si>
    <t xml:space="preserve">MARZO VITORINO - INDUSTRIA E COMERCIO DE MÓVEIS LTDA </t>
  </si>
  <si>
    <t xml:space="preserve">Solicitação 25207/2018</t>
  </si>
  <si>
    <t xml:space="preserve">038522/2017-92</t>
  </si>
  <si>
    <t xml:space="preserve">Aquisição de mobiliário corporativo para atender e entregar no Campus Araranguá da UFSC.</t>
  </si>
  <si>
    <t xml:space="preserve">Solicitação 25217/2018</t>
  </si>
  <si>
    <t xml:space="preserve">Solicitação 25373/2018</t>
  </si>
  <si>
    <t xml:space="preserve">BU/GR</t>
  </si>
  <si>
    <t xml:space="preserve">FLEXFORM INDUSTRIA E COMERCIO DE MOVEIS LTDA </t>
  </si>
  <si>
    <t xml:space="preserve">Aquisição de mobiliário corporativo para atender ao Campus Florianópolis</t>
  </si>
  <si>
    <t xml:space="preserve">MARZO VITORINO - INDUSTRIA E COMÉRCIO DE MÓVEIS LTDA </t>
  </si>
  <si>
    <t xml:space="preserve">Solicitação 25374/2018</t>
  </si>
  <si>
    <t xml:space="preserve">Solicitação 25360/2018</t>
  </si>
  <si>
    <t xml:space="preserve">DZDR/CCA</t>
  </si>
  <si>
    <t xml:space="preserve">Solicitação 025588/2018</t>
  </si>
  <si>
    <t xml:space="preserve">MARZO VITORINO - IND[USTRIA E COMÉRCIO DE MÓVEIS LTDA</t>
  </si>
  <si>
    <t xml:space="preserve">Solicitação 025591/2018</t>
  </si>
  <si>
    <t xml:space="preserve">Solicitação 025893/2018</t>
  </si>
  <si>
    <t xml:space="preserve">Aquisição de mobiliário corporativo para atender ao Campus Florianópois</t>
  </si>
  <si>
    <t xml:space="preserve">Aquisição de mobiliário corporativo para atender no campus UFSC.</t>
  </si>
  <si>
    <t xml:space="preserve">ENR/CCA</t>
  </si>
  <si>
    <t xml:space="preserve">Solicitação 026485/2018</t>
  </si>
  <si>
    <t xml:space="preserve">059342/2017-45</t>
  </si>
  <si>
    <t xml:space="preserve">Aquisição de reatores para atender ao Almoxarifado da Prefeitura Universitária, da Secretaria de Obras, Manutenção e Ambiente da UFSC.</t>
  </si>
  <si>
    <t xml:space="preserve">RM COMERCIO DE MERCADORIAS E MATERIAIS LTDA - ME </t>
  </si>
  <si>
    <t xml:space="preserve">Solicitação 26743/2018</t>
  </si>
  <si>
    <t xml:space="preserve">028239/2018-34</t>
  </si>
  <si>
    <t xml:space="preserve">Proccesso 028239-2018-34</t>
  </si>
  <si>
    <t xml:space="preserve">MARZO VITORINO - INDÚSTRIA E COMÉRCIO DE MÓVEIS LTDA </t>
  </si>
  <si>
    <t xml:space="preserve">007723/2018-20</t>
  </si>
  <si>
    <t xml:space="preserve">CRISTIANE MALVINA AMARAL BREHM LUIZ - ME </t>
  </si>
  <si>
    <t xml:space="preserve">Solicitação 027350/2018</t>
  </si>
  <si>
    <t xml:space="preserve">Aquisição de equipamentos de áudio, vídeo e foto e equipamentos de tecnologia da informação e comunicação para atender o Centro de Filosofia e Ciências Humanas, o Centro de Ciências da Saúde, e o Centro de Ciências da Educação da UFSC.</t>
  </si>
  <si>
    <t xml:space="preserve">CAA/CED</t>
  </si>
  <si>
    <t xml:space="preserve">Solicitação 028131/2018</t>
  </si>
  <si>
    <t xml:space="preserve">Processo 028251/2018-49</t>
  </si>
  <si>
    <t xml:space="preserve">Aquisição de mobiliário corporativo para atender ao Campus de Florianópolis </t>
  </si>
  <si>
    <t xml:space="preserve">Processo 028242/2018-58</t>
  </si>
  <si>
    <t xml:space="preserve">Aquisição de mobiliário corporativo para atender ao Campus de Florianópolis</t>
  </si>
  <si>
    <t xml:space="preserve">SEC/CCA</t>
  </si>
  <si>
    <t xml:space="preserve">Solicitação 028539/2018</t>
  </si>
  <si>
    <t xml:space="preserve">Contratação de empresa especializada para execução de serviços em Florianópolis.</t>
  </si>
  <si>
    <t xml:space="preserve">EVA CONSTRUCOES E INCORPORAÇÕES LTDA - EPP </t>
  </si>
  <si>
    <t xml:space="preserve">Retificação dos quantitativos dos itens 19,20 e 111 da Tabela constante na Cláusula Primeira do Termo de Contrato.</t>
  </si>
  <si>
    <t xml:space="preserve">056918/2017-12</t>
  </si>
  <si>
    <t xml:space="preserve">Aquisição de material gráfico para atender à imprensa Universitária da UFSC.</t>
  </si>
  <si>
    <t xml:space="preserve">C2S COMERCIAL LTA - ME </t>
  </si>
  <si>
    <t xml:space="preserve">Solicitação 029687/2018</t>
  </si>
  <si>
    <t xml:space="preserve">Aquisição de mobiliário corporativo para atender e entregar no Campus Florianópolis</t>
  </si>
  <si>
    <t xml:space="preserve">CAF/CFM</t>
  </si>
  <si>
    <t xml:space="preserve">Solicitação 030265/2018</t>
  </si>
  <si>
    <t xml:space="preserve">011162/2018-63</t>
  </si>
  <si>
    <t xml:space="preserve">ARP201800010</t>
  </si>
  <si>
    <t xml:space="preserve">RAFAEL PARREIRA GOIS EIRELI - ME</t>
  </si>
  <si>
    <t xml:space="preserve">051278/2013-21</t>
  </si>
  <si>
    <t xml:space="preserve">Agente Embarcador</t>
  </si>
  <si>
    <t xml:space="preserve">WEGH ASSESSORIA E LOG. INTER. LTDA -EPP</t>
  </si>
  <si>
    <t xml:space="preserve">Termo Aditivo 04 - Prorrogação da vigência do contrato por 07 (sete) meses </t>
  </si>
  <si>
    <t xml:space="preserve">Termo Aditivo 05 ao Contrato nº 190/2013 - retificação das cláusulas da vigência dos Termos Aditivos 01, 02, 03 e 04 ao Contrato nº 190/2013, bem como a prorrogação da vigência do contrato em referência por 5 (cinco) meses.</t>
  </si>
  <si>
    <t xml:space="preserve">Serviços Continuados</t>
  </si>
  <si>
    <t xml:space="preserve">Termo Aditivo 06 - Prorrogação da vigência por 06 (seis) meses</t>
  </si>
  <si>
    <t xml:space="preserve">Rescisão Unilateral do Contrato a partir de 17/05/19</t>
  </si>
  <si>
    <t xml:space="preserve">Contratação de empresa especializada para executar serviços continuados de DESPACHO ADUANEIRO (Desembaraço Alfandegário) para a Universidade Federal de Santa Catarina – UFSC</t>
  </si>
  <si>
    <t xml:space="preserve">Valor anualizado</t>
  </si>
  <si>
    <t xml:space="preserve">Termo Aditivo 01 Prorrogação da vigência e supressão</t>
  </si>
  <si>
    <t xml:space="preserve">CI/DCOM</t>
  </si>
  <si>
    <t xml:space="preserve">Termo Aditivo 02 - Prorrogação da vigência por 12 meses</t>
  </si>
  <si>
    <t xml:space="preserve">Termo Aditivo 03 - Prorrogação da vigência do contrato por 5 meses</t>
  </si>
  <si>
    <t xml:space="preserve">Termo Aditivo 04 - Prorrogação da vigência do contrato por 6 meses</t>
  </si>
  <si>
    <t xml:space="preserve">Soicitação 32657/2018</t>
  </si>
  <si>
    <t xml:space="preserve">BNU/GR/UFSC</t>
  </si>
  <si>
    <t xml:space="preserve">Solicitação 32658/2018</t>
  </si>
  <si>
    <t xml:space="preserve">CAA/SINTER</t>
  </si>
  <si>
    <t xml:space="preserve">MARZO VITORINO - INDUSTRIA E COMERCIO DE MOVEIS LTDA</t>
  </si>
  <si>
    <t xml:space="preserve">Solicitação 034035/2018</t>
  </si>
  <si>
    <t xml:space="preserve">029841/2013-84</t>
  </si>
  <si>
    <t xml:space="preserve">Manutenção de Veículos</t>
  </si>
  <si>
    <t xml:space="preserve">Termo Aditivo 04 - prorrogação de 12 (doze) meses na vigência do contrato </t>
  </si>
  <si>
    <t xml:space="preserve">Termo Aditivo 05 - prorrogação de 06 meses na vigência do contrato </t>
  </si>
  <si>
    <t xml:space="preserve">R$ 450.00,00</t>
  </si>
  <si>
    <t xml:space="preserve">Total de 17 postos nos períodos de 01/12/18 até 03/03/19</t>
  </si>
  <si>
    <t xml:space="preserve">077821/2018-24</t>
  </si>
  <si>
    <t xml:space="preserve">Serviço de manutenção preventiva e corretiva de microscópios</t>
  </si>
  <si>
    <t xml:space="preserve">PROPESQ</t>
  </si>
  <si>
    <t xml:space="preserve">JEOL BRASIL INSTRUMENTOS CIENTÍFICOS LTDA</t>
  </si>
  <si>
    <t xml:space="preserve">016853/2018-53</t>
  </si>
  <si>
    <t xml:space="preserve">Contratação de serviços de manutenção nas janelas, portas, painéis em alumínio e vidro temperado, compreendendo a substituição parcial ou total dessa estruturas ou de seus componentes. Nas fachadas e áreas internas das edificações localizadas na grande Florianópolis.</t>
  </si>
  <si>
    <t xml:space="preserve">ARP201800011</t>
  </si>
  <si>
    <t xml:space="preserve">Aquisição de material gráfico para atender à Imprensa Universitária da UFSC.</t>
  </si>
  <si>
    <t xml:space="preserve">SIGGRAF MATERIAIS E SERVIÇOS LTDA - ME </t>
  </si>
  <si>
    <t xml:space="preserve">Solicitação 35718/2018</t>
  </si>
  <si>
    <t xml:space="preserve">057767/2017-10</t>
  </si>
  <si>
    <t xml:space="preserve">Contratação de serviços para os eventos institucionais, sob demanda, a serem realizados pelo Campus Blumenau da UFSC</t>
  </si>
  <si>
    <t xml:space="preserve">GFC/DIRADM/BNU</t>
  </si>
  <si>
    <t xml:space="preserve">ARP201800012</t>
  </si>
  <si>
    <t xml:space="preserve">ANGELA BEATRIZ DA COSTA SALOMAO EIRELI</t>
  </si>
  <si>
    <t xml:space="preserve">Contratação de serviços para os eventos institucionais, sob demanda, a serem realizados pelo Campus de Blumenau da UFSC.</t>
  </si>
  <si>
    <t xml:space="preserve">GF/DIRADM/BNU</t>
  </si>
  <si>
    <t xml:space="preserve">ARP201800014</t>
  </si>
  <si>
    <t xml:space="preserve">LIND GUIMAR MACHADO </t>
  </si>
  <si>
    <t xml:space="preserve">Serviços para os eventos institucionais - Campus Blumenau </t>
  </si>
  <si>
    <t xml:space="preserve">ARP201800013</t>
  </si>
  <si>
    <t xml:space="preserve">AMBP PROMOCOES E EVENTOS EMPRESARIAIS LTDA</t>
  </si>
  <si>
    <t xml:space="preserve">Limpeza, conservação e asseio - Campus Joinville</t>
  </si>
  <si>
    <t xml:space="preserve">Termo de Apostilamento 02 - Repactuação de Preços</t>
  </si>
  <si>
    <t xml:space="preserve">Termo Aditivo 03 - prorrogação da vigência do contrato por 12 meses.</t>
  </si>
  <si>
    <t xml:space="preserve">084823/2017-99</t>
  </si>
  <si>
    <t xml:space="preserve">Contratação de empresa especializada na gestão de serviços continuados de zeladoria para o Campus Araranguá da UFSC.</t>
  </si>
  <si>
    <t xml:space="preserve">ARP201800016</t>
  </si>
  <si>
    <t xml:space="preserve">LIDERANÇA LIMEZA E CONSERVAÇÃO </t>
  </si>
  <si>
    <t xml:space="preserve">Solicitação 35481/2018</t>
  </si>
  <si>
    <t xml:space="preserve">036154/2017-19</t>
  </si>
  <si>
    <t xml:space="preserve">Aquisição de materiais de expediente e fornecimento pela Coordenadoria de Almoxarifado Central às Unidades da UFSC.</t>
  </si>
  <si>
    <t xml:space="preserve">Solicitação 36154/018</t>
  </si>
  <si>
    <t xml:space="preserve">014415/2018-51</t>
  </si>
  <si>
    <t xml:space="preserve">Contratação de serviços de desmontagem, transporte, montagem e instalação elétrica de equipamentos gráficos de grande porte da UFSC.</t>
  </si>
  <si>
    <t xml:space="preserve">IU/PROAD</t>
  </si>
  <si>
    <t xml:space="preserve">TECHGRAFICA COMÉRCIO E SERVIÇOS DE MANUTENÇÃO LTDA - ME </t>
  </si>
  <si>
    <t xml:space="preserve">019942/2018-51</t>
  </si>
  <si>
    <t xml:space="preserve">Aquisição de cadernos de prova e cartões-resposta para atender a Comissão Permanente do Vestibular da UFSC.</t>
  </si>
  <si>
    <t xml:space="preserve">Solicitação 038947/2018</t>
  </si>
  <si>
    <t xml:space="preserve">Limpeza - Campus Araranguá</t>
  </si>
  <si>
    <t xml:space="preserve">Termo Aditivo 03 ao Contrato nº 129/2016 - prorrogação de 12 (doze) meses da vigência.</t>
  </si>
  <si>
    <t xml:space="preserve">Limpeza - Campus Blumenau</t>
  </si>
  <si>
    <t xml:space="preserve">Termo Aditivo 01 -  Supressão</t>
  </si>
  <si>
    <t xml:space="preserve">Termo Aditivo 02 -  Prorrogação da Vigência </t>
  </si>
  <si>
    <t xml:space="preserve">Termo Aditivo 03 -  Prorrogação da vigência</t>
  </si>
  <si>
    <t xml:space="preserve">Termo Aditivo 04 -  Supressão de 12,37%  dos profissionais da limpeza (Redução de R$ 46.705,46)</t>
  </si>
  <si>
    <t xml:space="preserve">Termo de Apostilamento 03 - Repactuação de Preços</t>
  </si>
  <si>
    <t xml:space="preserve">020133/2018-92</t>
  </si>
  <si>
    <t xml:space="preserve">Contratação de empresa especializada para execução de serviços de montagem e desmontagem de paredes divisórias leves, forros e pisos nas áreas internas das edificações do Campus Blumenau da UFSC.</t>
  </si>
  <si>
    <t xml:space="preserve">ARP201800015</t>
  </si>
  <si>
    <t xml:space="preserve">RIOGRANDENSE CONSTRUTORA DE EDIFÍCIOS EIRELI - EPP</t>
  </si>
  <si>
    <t xml:space="preserve">22.538.500/0001-14</t>
  </si>
  <si>
    <t xml:space="preserve">Solicitação 37969/2018</t>
  </si>
  <si>
    <t xml:space="preserve">Aquisição de mobiiário corporativo para atender a todas as unidades a UFSC.</t>
  </si>
  <si>
    <t xml:space="preserve">MARZO VITORINO - INDUSTRIA E COMERCIO </t>
  </si>
  <si>
    <t xml:space="preserve">Aquisição de mobiliário corprativo para atender a todas as uidades da UFSC.</t>
  </si>
  <si>
    <t xml:space="preserve">Solicitação 037969/2018</t>
  </si>
  <si>
    <t xml:space="preserve">Contratação de empresa especializada na execução de serviços de elaboração de documentação, inspeção de segurança, manutenção preventiva e corretiva em sistemas de ar comprimido, envolvendo equipamentos compressores de ar, vasos de pressão, linhas de distribuição, entre demais componentes e acessórios em geral.</t>
  </si>
  <si>
    <t xml:space="preserve">022223/2017-37</t>
  </si>
  <si>
    <t xml:space="preserve">Aquisição de material permanente para atender curso de Engenharia de Materiais, Campus Blumenau da UFSC.</t>
  </si>
  <si>
    <t xml:space="preserve">BNU</t>
  </si>
  <si>
    <t xml:space="preserve">PERKINELMER DA BRASIL </t>
  </si>
  <si>
    <t xml:space="preserve">Solicitação 41879/2018</t>
  </si>
  <si>
    <t xml:space="preserve">050616/2017-31</t>
  </si>
  <si>
    <t xml:space="preserve">Aquisição de Gás Liquefeito de Petróleo (GLP) para o Restaurante Universitário da UFSC.</t>
  </si>
  <si>
    <t xml:space="preserve">COMPANHIA ULTRAGAZ AS</t>
  </si>
  <si>
    <t xml:space="preserve">Solicitação 22896/2018</t>
  </si>
  <si>
    <t xml:space="preserve">Limpeza - Campus Curitibanos.</t>
  </si>
  <si>
    <t xml:space="preserve">01/0716</t>
  </si>
  <si>
    <t xml:space="preserve">Termo Aditivo 02 - Prorrogação de 12 meses</t>
  </si>
  <si>
    <t xml:space="preserve">Termo de Apostilamento 02 ao Contrato 126/2016</t>
  </si>
  <si>
    <t xml:space="preserve">Termo de Apostilamento 03 ao Contrato 126/2016 - majoração do valor do contrato.</t>
  </si>
  <si>
    <t xml:space="preserve">Contratação para execução de serviços de manutenção nas estruturas de madeira e nas coberturas das edificações da UFSC.</t>
  </si>
  <si>
    <t xml:space="preserve">013787/2018-60</t>
  </si>
  <si>
    <t xml:space="preserve">Aquisição de material de expediente para atender a todas as unidades da UFSC.</t>
  </si>
  <si>
    <t xml:space="preserve">Solicitação 12815/2019</t>
  </si>
  <si>
    <t xml:space="preserve">Solicitação 41391/2019</t>
  </si>
  <si>
    <t xml:space="preserve">Solicitação 43973/2018</t>
  </si>
  <si>
    <t xml:space="preserve">DIR/CDS</t>
  </si>
  <si>
    <t xml:space="preserve">CASA MOREIRA EVENTOS LTDA - EPP</t>
  </si>
  <si>
    <t xml:space="preserve">Aquisição de mobiliário corporativo par atender ao Campus Florinópolis ad UFSC</t>
  </si>
  <si>
    <t xml:space="preserve">CAA/CTC</t>
  </si>
  <si>
    <t xml:space="preserve">FLEXFORM INDÚSTRIA E COMÉRCIO DE MOVEIS LTDA </t>
  </si>
  <si>
    <t xml:space="preserve">Solicitação 046422/2018</t>
  </si>
  <si>
    <t xml:space="preserve">026914/2018-91</t>
  </si>
  <si>
    <t xml:space="preserve">Contratação de prestação de serviços para eventos institucionais - Campus Curitibanos</t>
  </si>
  <si>
    <t xml:space="preserve">LCF SERVIÇOS LTDA ME</t>
  </si>
  <si>
    <t xml:space="preserve">Rescisão Unilateral do Contrato a partir de 15/07/19</t>
  </si>
  <si>
    <t xml:space="preserve">Solicitação 47558/2018</t>
  </si>
  <si>
    <t xml:space="preserve">059741/2013-82</t>
  </si>
  <si>
    <t xml:space="preserve">Solicitação 47566/2018</t>
  </si>
  <si>
    <t xml:space="preserve">Contratação de empresa especializada para execução de serviços de manutenção nas janelas, portas, painéis em alumínio e vidro temperado, compreendendo a substituição parcial ou total dessas estruturas ou de seus componentes, nas fachadas e áreas internas das edificações localizadas na grande Florianópolis da UFSC.</t>
  </si>
  <si>
    <t xml:space="preserve">HURGE EMPREITEIRA EIRELI </t>
  </si>
  <si>
    <t xml:space="preserve">033092/2012-17</t>
  </si>
  <si>
    <t xml:space="preserve">Aquisição de Software</t>
  </si>
  <si>
    <t xml:space="preserve">RAIHSA</t>
  </si>
  <si>
    <t xml:space="preserve">DAA/DPAE</t>
  </si>
  <si>
    <t xml:space="preserve">Solicitação 49608/2018</t>
  </si>
  <si>
    <t xml:space="preserve">SERRA MOBILE INDUSTRIA E COMERCIO </t>
  </si>
  <si>
    <t xml:space="preserve">Solicitação 49812/2018</t>
  </si>
  <si>
    <t xml:space="preserve">Contratação de empresa especializada para execução de serviços de manutenção predial de impermeabilização e recuperação estrutural em edificações da UFSC.</t>
  </si>
  <si>
    <t xml:space="preserve">EVA CONSTRUÇÕES E INCORPORAÇÕES LTDA - EPP</t>
  </si>
  <si>
    <t xml:space="preserve">026331/2018-60</t>
  </si>
  <si>
    <t xml:space="preserve">Contratação de serviços de organização de eventos institucionais no Campus Araranguá da UFSC.</t>
  </si>
  <si>
    <t xml:space="preserve">ARP201800017</t>
  </si>
  <si>
    <t xml:space="preserve">DAINA LIMA DE ALMEIDA </t>
  </si>
  <si>
    <t xml:space="preserve">Ata de Registro de Preços nº 18.2018 - Serviços de organização de festividades e homenagens.</t>
  </si>
  <si>
    <t xml:space="preserve">ARP201800018</t>
  </si>
  <si>
    <t xml:space="preserve">EXO COMPANY PARTICIPAÇÕES LTDA - EPP</t>
  </si>
  <si>
    <t xml:space="preserve">MARZO VITORINO - INDUSTRIA E COMERCIO DE MOVEIS LTDA </t>
  </si>
  <si>
    <t xml:space="preserve">Solicitação 50265/2018</t>
  </si>
  <si>
    <t xml:space="preserve">SEOMA/UFSC</t>
  </si>
  <si>
    <t xml:space="preserve">Solicitação 050214/2018</t>
  </si>
  <si>
    <t xml:space="preserve">Aquisição de mobiliário corporativo para atender a UFSC.</t>
  </si>
  <si>
    <t xml:space="preserve">LAYOUT MOVEIS PARA ESCRITORIO LTDA - EPP</t>
  </si>
  <si>
    <t xml:space="preserve">054999/2017-16</t>
  </si>
  <si>
    <t xml:space="preserve">Contratação do serviço de garantia  (SMARNET) e suporte técnico oficial do fabricante CISCO para equipamentos da infraestrutura do núcleo de rede da UFSC.</t>
  </si>
  <si>
    <t xml:space="preserve">SETIC/SEPLAN</t>
  </si>
  <si>
    <t xml:space="preserve">ARP201800019</t>
  </si>
  <si>
    <t xml:space="preserve">009847/2017-69</t>
  </si>
  <si>
    <t xml:space="preserve">Dispensa </t>
  </si>
  <si>
    <t xml:space="preserve">Cessão de uso do espaço físico dos laboratórios do SENAI/Blumenau para as aulas práticas dos curso s de engenharia do Campus Blumenau </t>
  </si>
  <si>
    <t xml:space="preserve">SERVIÇO NACIONAL DE APRENDIZAGMM INDUSTRIAL - SENAI/DR/SC </t>
  </si>
  <si>
    <t xml:space="preserve">Termo Aditivo 01 ao Contrato 135/2017 - prorrogação da vigência do contrato por 12 (doze) meses e  a supressão do quanitativo inicialmente contratado em R$ 2.560,00 reais,</t>
  </si>
  <si>
    <t xml:space="preserve">Solicitação 52343/2018</t>
  </si>
  <si>
    <t xml:space="preserve">FLEXFORM INDÚSTRIA E COMERCIO DE MOVEIS LTDA </t>
  </si>
  <si>
    <t xml:space="preserve">Solicitação 052343/2018</t>
  </si>
  <si>
    <t xml:space="preserve">Aquisição de mobiliário cororativo para atender ao Campus Florianópolis da UFSC.</t>
  </si>
  <si>
    <t xml:space="preserve">LAYOUT MOVEIS PARA ESCRITÓRIOS LTDA - EPP</t>
  </si>
  <si>
    <t xml:space="preserve">Contratação de empresa para prestação de serviços para atender aos eventos institucionais, sob demanda, a serem realizados pela UFSC.</t>
  </si>
  <si>
    <t xml:space="preserve">JOINVILLE SQUARE GARDEN EVENTOS LTDA - EPP</t>
  </si>
  <si>
    <t xml:space="preserve">Solicitação 040951/2018</t>
  </si>
  <si>
    <t xml:space="preserve">022759/2018-33</t>
  </si>
  <si>
    <t xml:space="preserve">Aquisição de bancadas para laboratórios do curso de Engenharia de Controle e Automação do Campus Blumenau (NU) da UFSC.</t>
  </si>
  <si>
    <t xml:space="preserve">DK8 AUTOMAÇÃO INDUSTRIAL EIRELI </t>
  </si>
  <si>
    <t xml:space="preserve">Solicitação 54047</t>
  </si>
  <si>
    <t xml:space="preserve">EXO COMPANY PARTICIPAÇÕES LTDA EPP</t>
  </si>
  <si>
    <t xml:space="preserve">ALLERBEST COMÉRCIO DE PRODUTOS PARA LABORATÓRIO LTDA</t>
  </si>
  <si>
    <t xml:space="preserve">Solicitação 054052/2018</t>
  </si>
  <si>
    <t xml:space="preserve">019439/2018-04</t>
  </si>
  <si>
    <t xml:space="preserve">Aquisição de guarda-corpos com instalação para atender a Secarte</t>
  </si>
  <si>
    <t xml:space="preserve">PAULO FELIPE LEAL EIRELI </t>
  </si>
  <si>
    <t xml:space="preserve"> Solicitação 54292/2018</t>
  </si>
  <si>
    <t xml:space="preserve">076593/2013-61</t>
  </si>
  <si>
    <t xml:space="preserve">AGÊNCIA AEROTUR LTDA - EPP</t>
  </si>
  <si>
    <t xml:space="preserve">valor anualizado</t>
  </si>
  <si>
    <t xml:space="preserve">Prorrogação excepcional por 06 meses.</t>
  </si>
  <si>
    <t xml:space="preserve">Termo de Rescisão Unilateral</t>
  </si>
  <si>
    <t xml:space="preserve">Serviços de manutenção de elevadores da UFSC</t>
  </si>
  <si>
    <t xml:space="preserve">Termo Aditivo 09 - Supressão do contrato</t>
  </si>
  <si>
    <t xml:space="preserve">Termo Aditivo 10 - Prorrogação do contrato por 12 (doze) meses.</t>
  </si>
  <si>
    <t xml:space="preserve">Aquisição de mobiliário corporativo para atender a UFSC</t>
  </si>
  <si>
    <t xml:space="preserve">Solicitação 55704/2018</t>
  </si>
  <si>
    <t xml:space="preserve">Solicitação 55701/2018</t>
  </si>
  <si>
    <t xml:space="preserve">Solicitação 055970/2018</t>
  </si>
  <si>
    <t xml:space="preserve">Solicitação 056333/2018</t>
  </si>
  <si>
    <t xml:space="preserve">026353/2018-20</t>
  </si>
  <si>
    <t xml:space="preserve">ARP201800020</t>
  </si>
  <si>
    <t xml:space="preserve">RMF ELETRICS EIRELI</t>
  </si>
  <si>
    <t xml:space="preserve">020797/2018-51</t>
  </si>
  <si>
    <t xml:space="preserve">Aquisição de cortinas para atender a UFSC.</t>
  </si>
  <si>
    <t xml:space="preserve">CCS</t>
  </si>
  <si>
    <t xml:space="preserve">SCHARNOVEBER PERSIANAS LTDA - EPP</t>
  </si>
  <si>
    <t xml:space="preserve">04.820.375/0001-59</t>
  </si>
  <si>
    <t xml:space="preserve">Solicitação  56253/2018</t>
  </si>
  <si>
    <t xml:space="preserve">Solicitação 56253/2018</t>
  </si>
  <si>
    <t xml:space="preserve">023809/2018-08</t>
  </si>
  <si>
    <t xml:space="preserve">Aquisição de simuladores médicos para atender ao Capus Araranguá da UFSC.</t>
  </si>
  <si>
    <t xml:space="preserve">WEBLABOR SÃO PAULO MATERIAIS DIDATICOS LTDA</t>
  </si>
  <si>
    <t xml:space="preserve">Solicitação 056329/2018</t>
  </si>
  <si>
    <t xml:space="preserve">Aquisição de simuladores médicos para atender ao Campus Curitibanos da UFSC.</t>
  </si>
  <si>
    <t xml:space="preserve">LUCAS FAGUNDES OLIVEIRA VIANA</t>
  </si>
  <si>
    <t xml:space="preserve">Solicitação 56591/2018</t>
  </si>
  <si>
    <t xml:space="preserve">Aquisição de simuladores médicos para atender ao Campus Araranguá  da UFSC.</t>
  </si>
  <si>
    <t xml:space="preserve">Aquisição de mobiliário corporatvo para atender a UFSC. </t>
  </si>
  <si>
    <t xml:space="preserve">MARZO  VITORINO - INDUSTRIA E COMÉRCIO DE MOVÉIS LTDA</t>
  </si>
  <si>
    <t xml:space="preserve">Solicitação 056460/2018</t>
  </si>
  <si>
    <t xml:space="preserve">BEZERRA - COMERCIO DE PRODUTOS E EQUIPAMENTOS </t>
  </si>
  <si>
    <t xml:space="preserve">Solicitação 056584/2018</t>
  </si>
  <si>
    <t xml:space="preserve">BEZERRA - COMERCIO DE PRODUTOS E EQUIPAMENTOS EIRELI</t>
  </si>
  <si>
    <t xml:space="preserve">SERRA MOBILE INDUSTRIA E COMERCIO LTDA </t>
  </si>
  <si>
    <t xml:space="preserve">Solicitação 056449/2018</t>
  </si>
  <si>
    <t xml:space="preserve">012152/2014-11</t>
  </si>
  <si>
    <t xml:space="preserve">Acesso à base de dados do sistema ProQuest</t>
  </si>
  <si>
    <t xml:space="preserve">Termo Aditivo 04 - Correção das vigências constantes nos Termos Aditivos 01, 02 e 03, bem como a prorrogação do contrato por 12 (doze) meses.</t>
  </si>
  <si>
    <t xml:space="preserve">Solicitação 057746/2018</t>
  </si>
  <si>
    <t xml:space="preserve">SEC/CFH</t>
  </si>
  <si>
    <t xml:space="preserve">Solicitação 57903/2018</t>
  </si>
  <si>
    <t xml:space="preserve">Solicitação 057903/2018</t>
  </si>
  <si>
    <t xml:space="preserve">LAYOUT MOVEIS PARA ESCRITÓRIO LTDA - EPP</t>
  </si>
  <si>
    <t xml:space="preserve">031337/2018-59</t>
  </si>
  <si>
    <t xml:space="preserve">Contratação de empresa especializada para manutenção predial corretiva e preventiva nas edificações da UFSC.</t>
  </si>
  <si>
    <t xml:space="preserve">ARP201800021</t>
  </si>
  <si>
    <t xml:space="preserve">Contratação de empresa especializada para manutenção predial corretiva e preventiva nas edificações da UFSC, relacionados com: alvenarias, revestimentos, instalações sanitárias, equipamentos para banheiros, esquadrias de madeira, trabalhos com concreto, porta corta-fogo e tubulações de combate ao incêndio. Incluindo o fornecimento de equipamentos, maeriais e mão de obra qualificada para a plena execução do objeto.</t>
  </si>
  <si>
    <t xml:space="preserve">ARP201800022</t>
  </si>
  <si>
    <t xml:space="preserve">SMM/DGP</t>
  </si>
  <si>
    <t xml:space="preserve">Solicitação 058158/2018</t>
  </si>
  <si>
    <t xml:space="preserve">Aquisição de materiais de limpeza para atender a UFSC.</t>
  </si>
  <si>
    <t xml:space="preserve">Solicitação 58345/2018</t>
  </si>
  <si>
    <t xml:space="preserve">Contratação de prestação de serviços, sob demanda, para eventos institucionais ad UFSC </t>
  </si>
  <si>
    <t xml:space="preserve">ARP201800024</t>
  </si>
  <si>
    <t xml:space="preserve">LCF SERVICOS LTDA ME </t>
  </si>
  <si>
    <t xml:space="preserve">048795/2018-27</t>
  </si>
  <si>
    <t xml:space="preserve">Contratação de empresa especializada para prestação de serviços de desentupimento com hidrojateamento de alta pressão e sucção por alto vácuo em redes coletoras de esgoto, redes de drenagem, caixas de gordura e fossas sépticas com remoção e destinação adequada dos detritos das edificações da UFSC, incluindo fornecimento de equipamentos , materiais e mão de obra qualificada para a plena exeução do objeto.</t>
  </si>
  <si>
    <t xml:space="preserve">ARP201800023</t>
  </si>
  <si>
    <t xml:space="preserve">BIOVETOR SERVIÇOS ESPECIALIZADOS EIRELI - EPP</t>
  </si>
  <si>
    <t xml:space="preserve">Solicitação 058815/2018</t>
  </si>
  <si>
    <t xml:space="preserve">Contrataçõ de serviços de montagem e desmontagem de paredes divisórias leves, forros e pisos nas áreas internas das edificações do Campus Blumenau da UFSC.</t>
  </si>
  <si>
    <t xml:space="preserve">Termo de Apostilamento 01 - retificação do valor total .</t>
  </si>
  <si>
    <t xml:space="preserve">Contratação de serviços de eletricista e manutenção hidráulica e predial do Curitibanos</t>
  </si>
  <si>
    <t xml:space="preserve">Solicitação 56010/2018</t>
  </si>
  <si>
    <t xml:space="preserve">Apostilamento 01 - Corrreção de erros de digitação.</t>
  </si>
  <si>
    <t xml:space="preserve">Contratação de serviços de montagem e desmontagem de paredes divisórias leves, forros e pisos nas áreas internas das edificações da UFSC.</t>
  </si>
  <si>
    <t xml:space="preserve">025224/2018-14</t>
  </si>
  <si>
    <t xml:space="preserve">Aquisição de aparelhos de medição para os laboratórios para atender ao Campus Blumenau da UFSC.</t>
  </si>
  <si>
    <t xml:space="preserve">SOLAB CIENTIFICA EQUIPAMENTOS PARA LABORATORIOS EIRELI </t>
  </si>
  <si>
    <t xml:space="preserve">Solicitação 060859/2018</t>
  </si>
  <si>
    <t xml:space="preserve">Solicitação 61264/2018</t>
  </si>
  <si>
    <t xml:space="preserve">BAB/MAQ</t>
  </si>
  <si>
    <t xml:space="preserve">MARZO VITORINO - INDUSTRIA E COMÉRCIO LTDA</t>
  </si>
  <si>
    <t xml:space="preserve">Solicitação 61344/2018</t>
  </si>
  <si>
    <t xml:space="preserve">016519/2016-39</t>
  </si>
  <si>
    <t xml:space="preserve">TA 01 ao C. 196.2016 - Prorrogação </t>
  </si>
  <si>
    <t xml:space="preserve">Apostilamento 01 - acréscimo pelo IPC-A</t>
  </si>
  <si>
    <t xml:space="preserve">Termo Aditivo 02 - Prorrogação da vigência do Contrato em referenência por 12 meses.</t>
  </si>
  <si>
    <t xml:space="preserve">014237/2018-68</t>
  </si>
  <si>
    <t xml:space="preserve">Aquisição de materiais de copa e cozinha para atender ao Almoxarifado Central da UFSC.</t>
  </si>
  <si>
    <t xml:space="preserve">Solicitação 061760/2018</t>
  </si>
  <si>
    <t xml:space="preserve">023696/2018-32</t>
  </si>
  <si>
    <t xml:space="preserve">Aquisição de equipamentos de medição para laboratórios de ensino do Centro Tecnológico da UFSC.</t>
  </si>
  <si>
    <t xml:space="preserve">OKK SOLUCOES COMERCIAIS LTDA </t>
  </si>
  <si>
    <t xml:space="preserve">Solicitação 062117/2018</t>
  </si>
  <si>
    <t xml:space="preserve">Solicitação 62601/2018</t>
  </si>
  <si>
    <t xml:space="preserve">Solicitação 062976.2018</t>
  </si>
  <si>
    <t xml:space="preserve">028721/2017-93</t>
  </si>
  <si>
    <t xml:space="preserve">Aquisição de comutadores (swithes) de baixa latência para atender À infraestrutura de rede do centro de dados (datacenter) da UFSC.</t>
  </si>
  <si>
    <t xml:space="preserve">COMPWIRE INFORMÁTICA</t>
  </si>
  <si>
    <t xml:space="preserve">Solicitação 61232/2018</t>
  </si>
  <si>
    <t xml:space="preserve">Aquisição de material permanente para atender o Campus de Joinville da UFSC.</t>
  </si>
  <si>
    <t xml:space="preserve">CL/JOI</t>
  </si>
  <si>
    <t xml:space="preserve">Solicitação 063080/2018</t>
  </si>
  <si>
    <t xml:space="preserve">Solicitação 062785/2018</t>
  </si>
  <si>
    <t xml:space="preserve">NDII/CED</t>
  </si>
  <si>
    <t xml:space="preserve">Solicitação 062862/2018</t>
  </si>
  <si>
    <t xml:space="preserve">Solicitação 063133/2018</t>
  </si>
  <si>
    <t xml:space="preserve">Contratação de serviços de manutenção predial de impermeabilização, e recuperação estrutural em edificações da UFSC.</t>
  </si>
  <si>
    <t xml:space="preserve">EVA CONSTRUÇÕES LTDA - EPP</t>
  </si>
  <si>
    <t xml:space="preserve">Solicitação 063732/2018</t>
  </si>
  <si>
    <t xml:space="preserve">FLEXFORM INDUSTRIA E COMÉRIO DE MÓVEIS LTDA </t>
  </si>
  <si>
    <t xml:space="preserve">Solicitação 063735/2018</t>
  </si>
  <si>
    <t xml:space="preserve">036476/2018-79</t>
  </si>
  <si>
    <t xml:space="preserve">Serviços de controle de sinantrópicos (dedetização)</t>
  </si>
  <si>
    <t xml:space="preserve">ARP201800025</t>
  </si>
  <si>
    <t xml:space="preserve">DEDETIZAÇÃO PLANALTO E SERVIÇOS LTDA </t>
  </si>
  <si>
    <t xml:space="preserve">INE/CTC</t>
  </si>
  <si>
    <t xml:space="preserve">Solicitação 064856/2018</t>
  </si>
  <si>
    <t xml:space="preserve">Aquisição d mobiliário corporativo para atender a todas as unidades da UFSC.</t>
  </si>
  <si>
    <t xml:space="preserve">Solicitação 065437/2018</t>
  </si>
  <si>
    <t xml:space="preserve">Solicitação 064813/2018</t>
  </si>
  <si>
    <t xml:space="preserve">TECNO2000 INDÚSTRIA E COMÉRCIO LTDA </t>
  </si>
  <si>
    <t xml:space="preserve">Solicitação 065446/2018</t>
  </si>
  <si>
    <t xml:space="preserve">Aquisição de mobiliário corporativo para atender ao Campus Florianópolis.</t>
  </si>
  <si>
    <t xml:space="preserve">Solicitação 65408/2018</t>
  </si>
  <si>
    <t xml:space="preserve">Solicitação 65621/2018</t>
  </si>
  <si>
    <t xml:space="preserve">Solicitação 065612/2018</t>
  </si>
  <si>
    <t xml:space="preserve">MARZO VITORINO - INDUSTRIA E  COMÉRCIO DE MÓVEIS LTDA</t>
  </si>
  <si>
    <t xml:space="preserve">Solicitação 065628/2018</t>
  </si>
  <si>
    <t xml:space="preserve">Solicitação 065614/2018</t>
  </si>
  <si>
    <t xml:space="preserve">Solicitação 065554/2018</t>
  </si>
  <si>
    <t xml:space="preserve">Solicitação 65624/2018</t>
  </si>
  <si>
    <t xml:space="preserve">038522/2017-94</t>
  </si>
  <si>
    <t xml:space="preserve">Termo de Apostilamento 01 - Correção do valor total do conrato </t>
  </si>
  <si>
    <t xml:space="preserve">Aquisição de mobiliário corporatiovo para atender a todas as unidades da UFSC.</t>
  </si>
  <si>
    <t xml:space="preserve">Solicitação 65619.018</t>
  </si>
  <si>
    <t xml:space="preserve">Solicitação 065566/2018</t>
  </si>
  <si>
    <t xml:space="preserve">Contratação de serviços de manutenção predial corretiva e preventifiva nas edificações da UFSC.</t>
  </si>
  <si>
    <t xml:space="preserve">RMF ELETRICS EIRELI </t>
  </si>
  <si>
    <t xml:space="preserve">Apostilamento 01 - correção de erro material.</t>
  </si>
  <si>
    <t xml:space="preserve">Solicitação 067330/2018</t>
  </si>
  <si>
    <t xml:space="preserve">FLEXFORM INDÚSTRIA E COMÉRCIO DE MÓVEIS LTDA</t>
  </si>
  <si>
    <t xml:space="preserve">Solicitação 67760/2018</t>
  </si>
  <si>
    <t xml:space="preserve">Contratação de serviços de manutenção nas estruturas de madeira e nas coberturas das edificações da UFS (telhado).</t>
  </si>
  <si>
    <t xml:space="preserve">Solicitação 068102/2018</t>
  </si>
  <si>
    <t xml:space="preserve">Solicitação 67781/2018</t>
  </si>
  <si>
    <t xml:space="preserve">038522/2017-98</t>
  </si>
  <si>
    <t xml:space="preserve">Solicitação 067767/2018</t>
  </si>
  <si>
    <t xml:space="preserve">Solicitação 67769/2018</t>
  </si>
  <si>
    <t xml:space="preserve">1º Termo Aditivo - Prorrogação da vigência do Contrato nº 205/2016/UFSC</t>
  </si>
  <si>
    <t xml:space="preserve">Apostilamento 01 - reajuste do valor do contrato</t>
  </si>
  <si>
    <t xml:space="preserve">016519/2016-40</t>
  </si>
  <si>
    <t xml:space="preserve">Termo  Aditivo 02 - Prorrogação da vigência por 12 meses</t>
  </si>
  <si>
    <t xml:space="preserve">TECNO2000 INDUSTRIA E COMERCIO LTDA </t>
  </si>
  <si>
    <t xml:space="preserve">Solicitação 68127/2018</t>
  </si>
  <si>
    <t xml:space="preserve">SERRA MOBILE INDUSTRIA E COMÉRCIO </t>
  </si>
  <si>
    <t xml:space="preserve">Solicitação 067333/2018</t>
  </si>
  <si>
    <t xml:space="preserve">020227/2018-61</t>
  </si>
  <si>
    <t xml:space="preserve">Aquisição de material bibliográfico, por área do cnhecimento, para atender as demandas da Biblioteca Universitária da UFSC.</t>
  </si>
  <si>
    <t xml:space="preserve">DISTRIBUIDORA CURITIBA DE PAPÉIS E LIVROS S/A</t>
  </si>
  <si>
    <t xml:space="preserve">Solicitação 63114/2018</t>
  </si>
  <si>
    <t xml:space="preserve">055339/2016-71</t>
  </si>
  <si>
    <t xml:space="preserve">Aquisição dos Pontos Eletrônicos</t>
  </si>
  <si>
    <t xml:space="preserve">HENRY EQUIPAMENTOS ELETRÔNICOS E SISTEMAS LTDA</t>
  </si>
  <si>
    <t xml:space="preserve">Tramitado na solicitação 66191/2017</t>
  </si>
  <si>
    <t xml:space="preserve">Termo Aditivo 01 - Alteração da Cláusula 2.1 do Termo de Contrato 253/2017, prorrogando o prazo de entrega para até 09/10/2018.</t>
  </si>
  <si>
    <t xml:space="preserve">Termo Aditivo 02 - Prorrogação do contrato por 12 meses</t>
  </si>
  <si>
    <t xml:space="preserve">Solicitação 070277/2018</t>
  </si>
  <si>
    <t xml:space="preserve">Solicitação 67778/2018</t>
  </si>
  <si>
    <t xml:space="preserve">Contratação de serviços de manuenção predial de impermeabilização e recuperação estrutural em edificações da UFSC.</t>
  </si>
  <si>
    <t xml:space="preserve">021756/2018-82</t>
  </si>
  <si>
    <t xml:space="preserve">Aquisição de projetor multimída para atender a UFSC.</t>
  </si>
  <si>
    <t xml:space="preserve">TJC IMPORTADORA LTDA</t>
  </si>
  <si>
    <t xml:space="preserve">Solicitação 70969/2018</t>
  </si>
  <si>
    <t xml:space="preserve">Solicitação 072443/2018</t>
  </si>
  <si>
    <t xml:space="preserve">SFDC/CCS</t>
  </si>
  <si>
    <t xml:space="preserve">Solicitação 073224/2018</t>
  </si>
  <si>
    <t xml:space="preserve">Solicitação 73385/2018</t>
  </si>
  <si>
    <t xml:space="preserve">DIR/CBS</t>
  </si>
  <si>
    <t xml:space="preserve">Solicitação 073292/2018</t>
  </si>
  <si>
    <t xml:space="preserve">Solicitação 73224/2018</t>
  </si>
  <si>
    <t xml:space="preserve">030358/2018-57</t>
  </si>
  <si>
    <t xml:space="preserve">Aquisição de gases medicinais e industriais para atender a UFSC.</t>
  </si>
  <si>
    <t xml:space="preserve">SIR/CCB</t>
  </si>
  <si>
    <t xml:space="preserve">Solicitação 73209/2018</t>
  </si>
  <si>
    <t xml:space="preserve">Solicitação 73257/2018</t>
  </si>
  <si>
    <t xml:space="preserve">Solicitação 73905/2018</t>
  </si>
  <si>
    <t xml:space="preserve">Solicitação 74402/2018</t>
  </si>
  <si>
    <t xml:space="preserve">CDS</t>
  </si>
  <si>
    <t xml:space="preserve">Solicitação 73703/2018</t>
  </si>
  <si>
    <t xml:space="preserve">Solicitação 73258/2018</t>
  </si>
  <si>
    <t xml:space="preserve">Solicitação 073699/2018</t>
  </si>
  <si>
    <t xml:space="preserve">Solicitação 073783/2018</t>
  </si>
  <si>
    <t xml:space="preserve">Contratação de serviços para atender aos eventos institucionais do Campus Joinville.</t>
  </si>
  <si>
    <t xml:space="preserve">Solicitação 74350/2018</t>
  </si>
  <si>
    <t xml:space="preserve">Solicitação 74352/2018</t>
  </si>
  <si>
    <t xml:space="preserve">Solicitação 73705/2018</t>
  </si>
  <si>
    <t xml:space="preserve">Solicitação 74404/2018</t>
  </si>
  <si>
    <t xml:space="preserve">Solicitação 073298/2018</t>
  </si>
  <si>
    <t xml:space="preserve">Solicitação 074346/2018</t>
  </si>
  <si>
    <t xml:space="preserve">Solicitação 073291/2018</t>
  </si>
  <si>
    <t xml:space="preserve">Solicitação 074796/2018</t>
  </si>
  <si>
    <t xml:space="preserve">Solicitação 074836/2018</t>
  </si>
  <si>
    <t xml:space="preserve">Solicitação 74836/2018</t>
  </si>
  <si>
    <t xml:space="preserve">025212/2018-90</t>
  </si>
  <si>
    <t xml:space="preserve">Serviço de limpeza - Campus Araranguá e Campus Blumenau</t>
  </si>
  <si>
    <t xml:space="preserve">ARP201800027</t>
  </si>
  <si>
    <t xml:space="preserve">Solicitação 074943/2018</t>
  </si>
  <si>
    <t xml:space="preserve">Apostilamento 01 Correção da Dotação Orçamentária</t>
  </si>
  <si>
    <t xml:space="preserve">MARZO VITORINO - INDUSTRIA DE MÓVEIS LTDA</t>
  </si>
  <si>
    <t xml:space="preserve">Solicitação 074878/2018</t>
  </si>
  <si>
    <t xml:space="preserve">Contratação de serviços de condicionadores de ar, para limpeza, manutenção corretiva e instalação de aparelhos do Campus Blumenau.</t>
  </si>
  <si>
    <t xml:space="preserve">ATENA COMÉRCIO DE MÓVEIS EIRELI</t>
  </si>
  <si>
    <t xml:space="preserve">Termo Aditivo 01 - acréscimo de quantitativos dos itens 05, 08 e 11 do Contrato.</t>
  </si>
  <si>
    <t xml:space="preserve">Contratação de serviços de limpeza - Campus Joinville</t>
  </si>
  <si>
    <t xml:space="preserve">ARP201800029</t>
  </si>
  <si>
    <t xml:space="preserve">CVM LIMPEZA E CONSERVAÇÃO LTDA - ME</t>
  </si>
  <si>
    <t xml:space="preserve">Serviços de limpeza - Campus Curitibanos</t>
  </si>
  <si>
    <t xml:space="preserve">ARP20180028</t>
  </si>
  <si>
    <t xml:space="preserve">ADSERVI ADMINISTRADORA DE SERVIÇOS LTDA </t>
  </si>
  <si>
    <t xml:space="preserve">Contratação de serviços de limpeza - Campus Florianópolis</t>
  </si>
  <si>
    <t xml:space="preserve">APR201800026</t>
  </si>
  <si>
    <t xml:space="preserve">Solicitação 075170/2018</t>
  </si>
  <si>
    <t xml:space="preserve">Solicitação 75170/2018</t>
  </si>
  <si>
    <t xml:space="preserve">Solicitação 076344/2018</t>
  </si>
  <si>
    <t xml:space="preserve">Apostilamento 01 Correção dotação orçamentária</t>
  </si>
  <si>
    <t xml:space="preserve">EUROLINE DE MOVEIS LTDA</t>
  </si>
  <si>
    <t xml:space="preserve">Solicitação 076362/2018</t>
  </si>
  <si>
    <t xml:space="preserve">Solicitação 076709/2018</t>
  </si>
  <si>
    <t xml:space="preserve">Solicitação 76709/2018</t>
  </si>
  <si>
    <t xml:space="preserve">Solicitação 076357/2018</t>
  </si>
  <si>
    <t xml:space="preserve">Apostilamento 01 Correção da dotação orçamentária</t>
  </si>
  <si>
    <t xml:space="preserve">Solicitação 76354/2018</t>
  </si>
  <si>
    <t xml:space="preserve">Solicitação 076350/2018</t>
  </si>
  <si>
    <t xml:space="preserve">Termo de Apostilamento 01 - Correção do número da dotação orçamentária.</t>
  </si>
  <si>
    <t xml:space="preserve">Solicitação 076347/2018</t>
  </si>
  <si>
    <t xml:space="preserve">038663/2016-35</t>
  </si>
  <si>
    <t xml:space="preserve">Locação de quadra poliesportiva para uso do Campus Blumenau.</t>
  </si>
  <si>
    <t xml:space="preserve">Sociedade Desportiva Vasto Verde</t>
  </si>
  <si>
    <t xml:space="preserve">Termo Aditivo 02 ao  C. 245/2016 - Prorrogação do Contrato nº 245/2016 por 12 meses.</t>
  </si>
  <si>
    <t xml:space="preserve">Termo de Apostilamento 01 - majoração do valor do contrato.</t>
  </si>
  <si>
    <t xml:space="preserve">ENS/CTC</t>
  </si>
  <si>
    <t xml:space="preserve">Solicitação 77128/2018</t>
  </si>
  <si>
    <t xml:space="preserve">Solicitação 077128/2018</t>
  </si>
  <si>
    <t xml:space="preserve">036259/2018-89</t>
  </si>
  <si>
    <t xml:space="preserve">Contratação de serviços de manutenção e instalação de equipamentos do sistema de prevenção e combate a incêndios da UFSC.</t>
  </si>
  <si>
    <t xml:space="preserve">ARP201800030</t>
  </si>
  <si>
    <t xml:space="preserve">VICARI COMÉRCIO DE EXTINTORES LTDA - EPP</t>
  </si>
  <si>
    <t xml:space="preserve">03.049.623/0001-47</t>
  </si>
  <si>
    <t xml:space="preserve">Contratação de serviços técnicos especializados para a prestação de serviços de manutenção e instalação de equipamentos do sistema de prevenção e combate a incêndios da UFSC.</t>
  </si>
  <si>
    <t xml:space="preserve">PREDIAL/CMPI</t>
  </si>
  <si>
    <t xml:space="preserve">ARP201800031</t>
  </si>
  <si>
    <t xml:space="preserve">STOP FIRE - PROJETOS E SOLUÇÕES CONTRA INCÊNDIO EIRELI - EPP</t>
  </si>
  <si>
    <t xml:space="preserve">Contratação de prestação de serviços de manutenção predial corretiva e preventiva nas edificações da UFSC.</t>
  </si>
  <si>
    <t xml:space="preserve">SAAD/UFSC</t>
  </si>
  <si>
    <t xml:space="preserve">Solicitação 078419/2018</t>
  </si>
  <si>
    <t xml:space="preserve">HURGE EMPRETEIRA EIRELI</t>
  </si>
  <si>
    <t xml:space="preserve">Solicitação 078502/2018</t>
  </si>
  <si>
    <t xml:space="preserve">Solicitação 78502/2018</t>
  </si>
  <si>
    <t xml:space="preserve">Solicitação 79247/2018</t>
  </si>
  <si>
    <t xml:space="preserve">057457/2014-52</t>
  </si>
  <si>
    <t xml:space="preserve">Aquisição de mesas e cadeiras infantis para as salas de aula do NDI</t>
  </si>
  <si>
    <t xml:space="preserve">MARIO MOVEIS LTDA - EPP</t>
  </si>
  <si>
    <t xml:space="preserve">014364/2018-67</t>
  </si>
  <si>
    <t xml:space="preserve">Aquisição de ração para os animais de laboratório</t>
  </si>
  <si>
    <t xml:space="preserve">CR TEIXEIRA E CIA</t>
  </si>
  <si>
    <t xml:space="preserve">Solicitação 79352.2018</t>
  </si>
  <si>
    <t xml:space="preserve">Solicitação 79255/2018</t>
  </si>
  <si>
    <t xml:space="preserve">Solicitação 79251/2018</t>
  </si>
  <si>
    <t xml:space="preserve">Contratação de serviços de manutenção predial de impermeabilização e recuperação estrutural em edificações da UFSC.</t>
  </si>
  <si>
    <t xml:space="preserve">Solicitação 080312/2018</t>
  </si>
  <si>
    <t xml:space="preserve">Solicitação 80312/2018</t>
  </si>
  <si>
    <t xml:space="preserve">CAE/DCOM</t>
  </si>
  <si>
    <t xml:space="preserve">TECNO2000</t>
  </si>
  <si>
    <t xml:space="preserve">Aquisição de equipamentos de medição para atender ao Laboratório de Metrologia do Campus Joinville da UFSC.</t>
  </si>
  <si>
    <t xml:space="preserve">CL/JOI </t>
  </si>
  <si>
    <t xml:space="preserve">MITUTOYO SUL AMERICANA LTDA </t>
  </si>
  <si>
    <t xml:space="preserve">Solicitação 81878/2018</t>
  </si>
  <si>
    <t xml:space="preserve">053315/2018-40</t>
  </si>
  <si>
    <t xml:space="preserve">Serviço continuado de auxiliar de manutenção (carga e descarga) e manutenção, conservação e reparos prediais no Campus Blumenau</t>
  </si>
  <si>
    <t xml:space="preserve">ARP201800032</t>
  </si>
  <si>
    <t xml:space="preserve">PINHEIRINHO SERVIÇOS ELÉTRICOS EIRELI</t>
  </si>
  <si>
    <t xml:space="preserve">Solicitação 80778/2018</t>
  </si>
  <si>
    <t xml:space="preserve">Solicitação 80833/2018</t>
  </si>
  <si>
    <t xml:space="preserve">Solicitação 80827/2018</t>
  </si>
  <si>
    <t xml:space="preserve">Solicitação 80804/2018</t>
  </si>
  <si>
    <t xml:space="preserve">Solicitação 82186/2018</t>
  </si>
  <si>
    <t xml:space="preserve">Solicitação 82184/2018</t>
  </si>
  <si>
    <t xml:space="preserve">Solicitação 80803/2018</t>
  </si>
  <si>
    <t xml:space="preserve">Solicitação 81327/2018</t>
  </si>
  <si>
    <t xml:space="preserve">Solicitação 80801/2018</t>
  </si>
  <si>
    <t xml:space="preserve">Solicitação 80805/2018</t>
  </si>
  <si>
    <t xml:space="preserve">021763/2018-84</t>
  </si>
  <si>
    <t xml:space="preserve">Aquisição de equipamentos de informática para atender a UFSC</t>
  </si>
  <si>
    <t xml:space="preserve">POSITIVO TECNOLOGIA S.A</t>
  </si>
  <si>
    <t xml:space="preserve">Obs: O valor total do contrato é estimativo.Solicitação 81734/2018</t>
  </si>
  <si>
    <t xml:space="preserve">Valor total estimativo. Solicitação 81706/2018</t>
  </si>
  <si>
    <t xml:space="preserve">Aquisição de lâmpadas e luminárias para atender ao CAMPUS Blumenau  da UFSC.</t>
  </si>
  <si>
    <t xml:space="preserve">RC TEIVE COMERCIO E DISTRIBUIÇÃO LTDA - EPP</t>
  </si>
  <si>
    <t xml:space="preserve">Solicitação 80736/2018</t>
  </si>
  <si>
    <t xml:space="preserve">Aquisição de mobiliário corporativo para atender ao Campus Blumenau da UFSC.</t>
  </si>
  <si>
    <t xml:space="preserve">Solicitação 80783/2018</t>
  </si>
  <si>
    <t xml:space="preserve">066186/2018-50</t>
  </si>
  <si>
    <t xml:space="preserve">Aquisição de equipamentos para a infraestrutura de rede de dados, de telefonia e servidores.</t>
  </si>
  <si>
    <t xml:space="preserve">023959/2018-11</t>
  </si>
  <si>
    <t xml:space="preserve">Aquisição de equipamentos  de laboratório para atender aos Campi Araranguá. Blumenau e Curitibanos da UFSC.</t>
  </si>
  <si>
    <t xml:space="preserve">DIRAD,/BNU</t>
  </si>
  <si>
    <t xml:space="preserve">NETZSCH DO BRASIL INDÚSTRIA E COMÉRCIO LTDA</t>
  </si>
  <si>
    <t xml:space="preserve">Solicitação 82146/2018</t>
  </si>
  <si>
    <t xml:space="preserve">077535/2018-69</t>
  </si>
  <si>
    <t xml:space="preserve">Aquisição de soluções de segurança de redes compostas de firewall corporativo e multifuncional para prover segurança e proteção da rede de computadores.</t>
  </si>
  <si>
    <t xml:space="preserve">NCT INFORMÁTICA LTDA </t>
  </si>
  <si>
    <t xml:space="preserve">Solicitação 84691/2018</t>
  </si>
  <si>
    <t xml:space="preserve">023908/2018-81</t>
  </si>
  <si>
    <t xml:space="preserve">Aquisição de equipamentos de laboratório para BNU</t>
  </si>
  <si>
    <t xml:space="preserve">MSR - LABORATÓRIOS E PROCESSOS EIRELI</t>
  </si>
  <si>
    <t xml:space="preserve">Solicitação 82165/2018</t>
  </si>
  <si>
    <t xml:space="preserve">Campus FLO/JOI/ARA</t>
  </si>
  <si>
    <t xml:space="preserve">Valor total estimativo.  Solicitação 81750/2018</t>
  </si>
  <si>
    <t xml:space="preserve">Solicitação 81228/2018</t>
  </si>
  <si>
    <t xml:space="preserve">Aquisição de equip. de informática para atender a UFSC</t>
  </si>
  <si>
    <t xml:space="preserve">FLW NEGÓCIOS E SERVIÇOS LTDA</t>
  </si>
  <si>
    <t xml:space="preserve">Valor total estimativo. Solicitação 81753/2018</t>
  </si>
  <si>
    <t xml:space="preserve">024791/2018-53</t>
  </si>
  <si>
    <t xml:space="preserve">Aquisição de equipamentos para laboratório para atender ao Campus Blumenau</t>
  </si>
  <si>
    <t xml:space="preserve">MATOLI EQUIPAMENTOS PARA LABORATÓRIO - EIRELI</t>
  </si>
  <si>
    <t xml:space="preserve">Solicitação 82954/2018</t>
  </si>
  <si>
    <t xml:space="preserve">Solicitação 82966/2018</t>
  </si>
  <si>
    <t xml:space="preserve">Aquisição de mobiliário corporativo para atender ao Campus Curitibanos da UFSC.</t>
  </si>
  <si>
    <t xml:space="preserve">Solicitação 83021/2018</t>
  </si>
  <si>
    <t xml:space="preserve">077845/2018-83</t>
  </si>
  <si>
    <t xml:space="preserve">Serviço de manutenção corretiva, incluindo peças, para o equipamento Autofles III smartbeam para os laboratórios da UFSC</t>
  </si>
  <si>
    <t xml:space="preserve">BRUKER DO BRASIL COMÉRCIO DE PRODUTOS CIENTÍFICOS</t>
  </si>
  <si>
    <t xml:space="preserve">Aquisição de cortinas para atender a UFSC </t>
  </si>
  <si>
    <t xml:space="preserve">Solicitação 082646/2018</t>
  </si>
  <si>
    <t xml:space="preserve">Solicitação083019/2018</t>
  </si>
  <si>
    <t xml:space="preserve">Aquisição de gases medicinais e indutriais para BNU e Trindade</t>
  </si>
  <si>
    <t xml:space="preserve">BNU e Trindade</t>
  </si>
  <si>
    <t xml:space="preserve">Solicitação 84030/2018</t>
  </si>
  <si>
    <t xml:space="preserve">000422/2014-41</t>
  </si>
  <si>
    <t xml:space="preserve">Serviços de marcenaria, carpintaria, serralheria e alvenaria para a prefeitura universitária (PU) da UFSC.</t>
  </si>
  <si>
    <t xml:space="preserve">PU/SEOMA</t>
  </si>
  <si>
    <t xml:space="preserve">Valor anualizado após supressão e apostilamento 5</t>
  </si>
  <si>
    <t xml:space="preserve">Termo de Apostilamento 03 - Repactuação CCT2017/2017</t>
  </si>
  <si>
    <t xml:space="preserve">000422/2014-42</t>
  </si>
  <si>
    <t xml:space="preserve">Termo Aditivo 04 - Prorrogação do Contrato em referência por 12 meses.</t>
  </si>
  <si>
    <t xml:space="preserve">Apostilamento 04 . Reajuste Salarial CCT 2018/2018</t>
  </si>
  <si>
    <t xml:space="preserve">Termo Aditivo 05 - supressão em 19,79% do contrato referenciado.</t>
  </si>
  <si>
    <t xml:space="preserve">Termo de Apostilamento 05 - majoração do valor do contrato.</t>
  </si>
  <si>
    <t xml:space="preserve">020990/2013-88</t>
  </si>
  <si>
    <t xml:space="preserve">Plano de Saúde (Novo)</t>
  </si>
  <si>
    <t xml:space="preserve">DAS/PRODEGESP</t>
  </si>
  <si>
    <t xml:space="preserve">Termo Aditivo 03 - Prorrogação da vigência de contrato </t>
  </si>
  <si>
    <t xml:space="preserve">Termo Aditivo 04 - Prorrogação excepcional da vigência do contrato.</t>
  </si>
  <si>
    <t xml:space="preserve">Termo Aditivo 05 - Prorrogação excepcional da vigência do contrato.</t>
  </si>
  <si>
    <t xml:space="preserve">040415/2018-14</t>
  </si>
  <si>
    <t xml:space="preserve">Serviços de certificado digital</t>
  </si>
  <si>
    <t xml:space="preserve">SERPRO</t>
  </si>
  <si>
    <t xml:space="preserve">040648/2018-17</t>
  </si>
  <si>
    <t xml:space="preserve">Aquisição de máquinas e equipamentos para atender ao curso de Engenharia de Controle e Automação do Campus Blumenau - BNU.</t>
  </si>
  <si>
    <t xml:space="preserve">OKK SOLUÇÕES COMERCIAIS LTDA - ME</t>
  </si>
  <si>
    <t xml:space="preserve">Solicitação 084271/2018</t>
  </si>
  <si>
    <t xml:space="preserve">Solicitação 84272/2018</t>
  </si>
  <si>
    <t xml:space="preserve">Solicitação 84273/2018</t>
  </si>
  <si>
    <t xml:space="preserve">Solicitação 084275/2018</t>
  </si>
  <si>
    <t xml:space="preserve">066190/2018-18</t>
  </si>
  <si>
    <t xml:space="preserve">Contratação de serviços de manutenção nas estruturas de madeira e nas coberturas das edificações da UFSC.</t>
  </si>
  <si>
    <t xml:space="preserve">ARP201800033</t>
  </si>
  <si>
    <t xml:space="preserve">Aquisição de mobiliário corporativo para atender ao Campus Joinville da UFSC.</t>
  </si>
  <si>
    <t xml:space="preserve">TECNO2000 INDUSTRIA</t>
  </si>
  <si>
    <t xml:space="preserve">Solicitação 84699/2018</t>
  </si>
  <si>
    <t xml:space="preserve">JOI/CL</t>
  </si>
  <si>
    <t xml:space="preserve">Solicitação 084691/2018</t>
  </si>
  <si>
    <t xml:space="preserve">Solicitação 084667/2018</t>
  </si>
  <si>
    <t xml:space="preserve">Solicitação 084653/2018</t>
  </si>
  <si>
    <t xml:space="preserve">Aquisição de mobiliário para atender ao Campus Joinville da UFSC</t>
  </si>
  <si>
    <t xml:space="preserve">LAYOUT MÓVEIS PARA ESCRITÓRIO LTDA - EPP</t>
  </si>
  <si>
    <t xml:space="preserve">Solicitação 084701/2018</t>
  </si>
  <si>
    <t xml:space="preserve">Solicitação 084664/2018</t>
  </si>
  <si>
    <t xml:space="preserve">Solicitação 85058/2018</t>
  </si>
  <si>
    <t xml:space="preserve">Solicitação 85418/2018</t>
  </si>
  <si>
    <t xml:space="preserve">Solicitação 085058/2018</t>
  </si>
  <si>
    <t xml:space="preserve">Solicitação 85061/2018</t>
  </si>
  <si>
    <t xml:space="preserve">085058/2018</t>
  </si>
  <si>
    <t xml:space="preserve">Aquisição de mobiliário para atender ao Campus Araranguá.</t>
  </si>
  <si>
    <t xml:space="preserve">TECNO2000 INDÚSTRIA E COMÉRCIO LTDA.</t>
  </si>
  <si>
    <t xml:space="preserve">Solicitação 85352/2018</t>
  </si>
  <si>
    <t xml:space="preserve">003581/2018-99</t>
  </si>
  <si>
    <t xml:space="preserve">Contratação de serviços de manutenção preventiva e corretiva em instalações de gás liquefeito de Petróleo (GLP) na UFSC</t>
  </si>
  <si>
    <t xml:space="preserve">ARP201800034</t>
  </si>
  <si>
    <t xml:space="preserve">EVA CONSTRUÇÕES E INCORPORAÇÕES LTDA = EPP</t>
  </si>
  <si>
    <t xml:space="preserve">Solicitação 085316/2018</t>
  </si>
  <si>
    <t xml:space="preserve">Solicitação 85320/2018</t>
  </si>
  <si>
    <t xml:space="preserve">Solicitação 85372/2018</t>
  </si>
  <si>
    <t xml:space="preserve">TECNO200</t>
  </si>
  <si>
    <t xml:space="preserve">Solicitação 85310/2018</t>
  </si>
  <si>
    <t xml:space="preserve">Aquisição de projetor multimída para atender ao Campus Curitibanos da UFSC.</t>
  </si>
  <si>
    <t xml:space="preserve">Solicitação 85294/2018</t>
  </si>
  <si>
    <t xml:space="preserve">CREATIVE INFORMÁTICA LTDA</t>
  </si>
  <si>
    <t xml:space="preserve">Valor total estimativo. Solicitação 86097/2018</t>
  </si>
  <si>
    <t xml:space="preserve">R2T TECNOLOGIA LTDA</t>
  </si>
  <si>
    <t xml:space="preserve">Solicitação 86048/2018</t>
  </si>
  <si>
    <t xml:space="preserve">Aquisição de bancadas para laboratórios do curso de Engenharia de Controle e Automação do Campus Joinville da UFSC.</t>
  </si>
  <si>
    <t xml:space="preserve">Solicitação 086600/2018</t>
  </si>
  <si>
    <t xml:space="preserve">Serviço de manutenção preventiva e corretiva, com possível fornecimento de peças e dispositivos, dos Sistemas de Alarme e Detecção de Incêndio, Sistemas de Iluminação de Emergência e Sinalização para abandono de local instalados nas Edificações UFSC.</t>
  </si>
  <si>
    <t xml:space="preserve">Aditivo 01 - Prorrogação do contrato de Serviço de manutenção preventiva e corretiva, com possível fornecimento de peças e dispositivos, dos Sistemas de Alarme e Detecção de Incêndio, Sistemas de Iluminação de Emergência e Sinalização para abandono de local instalados nas Edificações UFSC.</t>
  </si>
  <si>
    <t xml:space="preserve">Manutenção sistema de Ar comprimido</t>
  </si>
  <si>
    <t xml:space="preserve">Prorrogação da Vigência por 12 meses</t>
  </si>
  <si>
    <t xml:space="preserve">067465/2018-31</t>
  </si>
  <si>
    <t xml:space="preserve">Serviços de recuperação de calçadas, pavimentos, drenagem pluvial e serviços de adequação das ligações do sistema de hidrossanitário das edificações da UFSC.</t>
  </si>
  <si>
    <t xml:space="preserve">ARP201800035</t>
  </si>
  <si>
    <t xml:space="preserve">DEF CONSTRUTORA</t>
  </si>
  <si>
    <t xml:space="preserve">04.622.772/0001-16</t>
  </si>
  <si>
    <t xml:space="preserve">Serviços de montagem e desmontagem de paredes divisórias leves, forros e pisos nas áreas internas das edificações do Campus Blumenau</t>
  </si>
  <si>
    <t xml:space="preserve">Solicitação 088552/2018</t>
  </si>
  <si>
    <t xml:space="preserve">Contratação de empresa especializada em condicionadores de ar, para limpeza, manutenção corretiva e instalação de aparelhos do Campus Blumenau da UFSC.</t>
  </si>
  <si>
    <t xml:space="preserve">076510/2017-67</t>
  </si>
  <si>
    <t xml:space="preserve">Serviço de manutenção em equipamento antifurto para Biblioteca </t>
  </si>
  <si>
    <t xml:space="preserve">BU</t>
  </si>
  <si>
    <t xml:space="preserve">BIBLIOTHECA SISTEMAS DO BRASIL LTDA </t>
  </si>
  <si>
    <t xml:space="preserve">18.607.653/0001-07</t>
  </si>
  <si>
    <t xml:space="preserve">Redução do quantitativo e prorrogação</t>
  </si>
  <si>
    <t xml:space="preserve">Solicitação 88722/2018</t>
  </si>
  <si>
    <t xml:space="preserve">Aquisição lâmpadas e luminárias para atender a UFSC.</t>
  </si>
  <si>
    <t xml:space="preserve">CMPI/DMPI</t>
  </si>
  <si>
    <t xml:space="preserve">Solicitação 088730/2018</t>
  </si>
  <si>
    <t xml:space="preserve">070178/2018-16</t>
  </si>
  <si>
    <t xml:space="preserve">Contratação para execução em parte do Concurso Publico Edital 136/2018/DDP</t>
  </si>
  <si>
    <t xml:space="preserve">Solicitação 89438/2018</t>
  </si>
  <si>
    <t xml:space="preserve">008033/2016-26</t>
  </si>
  <si>
    <t xml:space="preserve">Contratação de gestão gratuita do Hospital Universitário Professor Polydoro Ernani de São Thiago da UFSC.</t>
  </si>
  <si>
    <t xml:space="preserve">DG/HU</t>
  </si>
  <si>
    <t xml:space="preserve">EMPRESA BRASILEIRA DE SERVIÇOS HOSPITALARES - EBSERH</t>
  </si>
  <si>
    <t xml:space="preserve">15.126.437/0001-43</t>
  </si>
  <si>
    <t xml:space="preserve">Termo Aditivo 01 - Prorrogação do período de transição constante na cláusula sexta do Contrato de Gestão Especial Gratuita até o dia 31/12/2018.</t>
  </si>
  <si>
    <t xml:space="preserve">Contrato de Gestão Especial Gratuita</t>
  </si>
  <si>
    <t xml:space="preserve">Termo Aditivo 02 - Prorrogação do período de transição previsto na Cláusula Sexta até 31/07/2019.</t>
  </si>
  <si>
    <t xml:space="preserve">Termo Aditivo 03 - Prorrogação do período de transição previsto na Cláusula Sexta até 31/12/2019.</t>
  </si>
  <si>
    <t xml:space="preserve">027049/2018-08</t>
  </si>
  <si>
    <t xml:space="preserve">COMPANHIA ULTRAGAZ SA</t>
  </si>
  <si>
    <t xml:space="preserve">Solicitação 548/2019</t>
  </si>
  <si>
    <t xml:space="preserve">070149/2018-46</t>
  </si>
  <si>
    <t xml:space="preserve">Serviços de auxiliar Rural (Florianópois, Balneário Barra do Sul e Campus Curitibanos)</t>
  </si>
  <si>
    <t xml:space="preserve">ARP201900001</t>
  </si>
  <si>
    <t xml:space="preserve">077144/2018-44</t>
  </si>
  <si>
    <t xml:space="preserve">Recepcionistas de eventos para atender a SECARTE/UFSC</t>
  </si>
  <si>
    <t xml:space="preserve">ARP201900002</t>
  </si>
  <si>
    <t xml:space="preserve">EVENTUAL LIVE MARKETING DIRETO EIRELI</t>
  </si>
  <si>
    <t xml:space="preserve">060012/2018-83</t>
  </si>
  <si>
    <t xml:space="preserve">Contratação de serviços de manutenção preventiva e corretiva em quipamentos do tipo condicionadores de ar SPLITs.</t>
  </si>
  <si>
    <t xml:space="preserve">ARP201900003</t>
  </si>
  <si>
    <t xml:space="preserve">AREMAR COMÉRCIO E SERVIÇOS EIRELI</t>
  </si>
  <si>
    <t xml:space="preserve">Serviço de garantia (SMARTNet) e suporte técnico oficial do fabricante CISCO para equipamentos de infraestrutura do núcleo de rede da UFSC.</t>
  </si>
  <si>
    <t xml:space="preserve">04.892.991/0001-15</t>
  </si>
  <si>
    <t xml:space="preserve">Serviço já contratado até 2023</t>
  </si>
  <si>
    <t xml:space="preserve">NITROTEC COMERCIO DE PRODUTOS AGROPECUARIOS LTDA</t>
  </si>
  <si>
    <t xml:space="preserve">Solicitação 2125/2019</t>
  </si>
  <si>
    <t xml:space="preserve">Correção do valor do contrato (Cláusula 7.1)</t>
  </si>
  <si>
    <t xml:space="preserve">042751/2018-93</t>
  </si>
  <si>
    <t xml:space="preserve">REGISTRAR OS PREÇOS para eventual contratação de empresa especializada na prestação de serviços de administração e gerenciamento de frota de veículos, de forma continuada, junto à rede de oficinas, postos de combustíveis e centros automotivos credenciados por meio de sistema informatizado para atender os veículos, equipamentos e embarcações da Universidade Federal de Santa Catarina – UFSC, em todo território nacional, e obrigatoriamente em Florianópolis/SC e região, Araranguá/SC, Blumenau/SC, Curitibanos/SC, e Joinville/SC, para abastecimento de combustíveis, manutenção preventiva e corretiva de veículos automotivos, tratores e motores náuticos, com o fornecimento de combustíveis, peças e acessórios originais, com implantação e operação de sistema informatizado e integrado ao da UFSC, via web através de rede de estabelecimentos credenciados</t>
  </si>
  <si>
    <t xml:space="preserve">ARP20190004</t>
  </si>
  <si>
    <t xml:space="preserve">NEO CONSULTORIA E ADMINISTRAÇÃO DE BENEFÍCIOS EIRELI</t>
  </si>
  <si>
    <t xml:space="preserve">Contratação de empresa especializada para execução de serviços de Recuperação e Tratamento de Trincas em Paredes de Alvenaria e Pintura nas Edificações e Áreas externas da UFSC.</t>
  </si>
  <si>
    <t xml:space="preserve">Prestação de serviços gráficos para a Imprensa Nacional - UFSC </t>
  </si>
  <si>
    <t xml:space="preserve">TRABISERV GESTÃO EMPRESARIAL EIRELI</t>
  </si>
  <si>
    <t xml:space="preserve">09.529.872/0001-16</t>
  </si>
  <si>
    <t xml:space="preserve">sem interesse de prorrogação</t>
  </si>
  <si>
    <t xml:space="preserve">Termo Aditivo 01 ao C. 11.2017 - Prorrogação da vigência (12 meses).</t>
  </si>
  <si>
    <t xml:space="preserve">Apostilamento 01 - Majoração do valor do contrato </t>
  </si>
  <si>
    <t xml:space="preserve">TA 02 Prorrogação vigência</t>
  </si>
  <si>
    <t xml:space="preserve">TA 03 Alteração Razão Social</t>
  </si>
  <si>
    <t xml:space="preserve">Apostilamento 02 - Majoração do valor do contrato </t>
  </si>
  <si>
    <t xml:space="preserve">Alteração da razão social da CONTRATADA.</t>
  </si>
  <si>
    <t xml:space="preserve">Aquisição de cortinas.</t>
  </si>
  <si>
    <t xml:space="preserve">CED</t>
  </si>
  <si>
    <t xml:space="preserve">Solicitação 9731/2019</t>
  </si>
  <si>
    <t xml:space="preserve">Serviços para os eventos institucionais, sob demanda, a serem realizados pelo Campus de Blumenau da UFSC.</t>
  </si>
  <si>
    <t xml:space="preserve">04.483.570/0001-30</t>
  </si>
  <si>
    <t xml:space="preserve">Apostilamento 01 - correção do nº do CNPJ.</t>
  </si>
  <si>
    <t xml:space="preserve">Apostilamento 02 - correção do valor da garantia.</t>
  </si>
  <si>
    <t xml:space="preserve">Acréscimo dos quantitativos dos itens 16, 20 e 29.</t>
  </si>
  <si>
    <t xml:space="preserve">084404/2018-38</t>
  </si>
  <si>
    <t xml:space="preserve">Registrar preços para possível contratação de empresa para prestação de serviços para atender aos eventos institucionais, sob demanda, a serem realizados pelo Campus Joinville da UFSC.</t>
  </si>
  <si>
    <t xml:space="preserve">ARP20190005</t>
  </si>
  <si>
    <t xml:space="preserve">REALIZA EVENTOS EIRELI - ME</t>
  </si>
  <si>
    <t xml:space="preserve">26.407.827/0001-08</t>
  </si>
  <si>
    <t xml:space="preserve">ARP20190006</t>
  </si>
  <si>
    <t xml:space="preserve">04.433.214/0001-02</t>
  </si>
  <si>
    <t xml:space="preserve">Serviços de montagem e desmontagem de paredes divisórias leves, forros e pisos nas áreas internas das edificações da UFSC, localziadas na grande Florianópolis, incluindo o fornecimento de equipamentos, materiais e mão de obra qalificada para a plena execu</t>
  </si>
  <si>
    <t xml:space="preserve">Valor anualizado após acréscimo.</t>
  </si>
  <si>
    <t xml:space="preserve">Termo Aditivo 01 - acréscimo de unidades referentes ao item 37 do Termo de Contrato 34/2019.</t>
  </si>
  <si>
    <t xml:space="preserve">035817/2018-99</t>
  </si>
  <si>
    <t xml:space="preserve">Serviços de manutenção preventiva e corretiva em Instalações de GLP - Campus Florianópolis.</t>
  </si>
  <si>
    <t xml:space="preserve">EVA CONSTRUÇÕES E INCORPORAÇÕES LTDA-EPP</t>
  </si>
  <si>
    <t xml:space="preserve">11.114.708/0001-90</t>
  </si>
  <si>
    <t xml:space="preserve">Solicitação 018297/2019</t>
  </si>
  <si>
    <t xml:space="preserve">058926/2018-84</t>
  </si>
  <si>
    <t xml:space="preserve">Serviços de cabeamento estruturado, com possível fornecimento de material (conforme especificações dps serviços), para atendimento de demandas da UFSC.</t>
  </si>
  <si>
    <t xml:space="preserve">ARP20190007</t>
  </si>
  <si>
    <t xml:space="preserve">ZOOM TECNOLOGIA LTDA.</t>
  </si>
  <si>
    <t xml:space="preserve">06.105.781/0001-65</t>
  </si>
  <si>
    <t xml:space="preserve">005836/2019-71</t>
  </si>
  <si>
    <t xml:space="preserve">Recuperação estrutural, tratamento de rachaduras em paredes de alvenaria e impermeabilização nas edificações da UFSC.</t>
  </si>
  <si>
    <t xml:space="preserve">ARP20190008</t>
  </si>
  <si>
    <t xml:space="preserve">024863/2018-62</t>
  </si>
  <si>
    <t xml:space="preserve">Aquisição de televisores e ojutros equipamentos.</t>
  </si>
  <si>
    <t xml:space="preserve">J.A.F. DORNELLES FILHO COMÉRCIO DE INFORMÁTICA</t>
  </si>
  <si>
    <t xml:space="preserve">15.675.029/0001-40</t>
  </si>
  <si>
    <t xml:space="preserve">039435/2018-34</t>
  </si>
  <si>
    <t xml:space="preserve">ARP20190009</t>
  </si>
  <si>
    <t xml:space="preserve">PIEPER ELÉTRICA E CONSTRUÇÕES LTDA.</t>
  </si>
  <si>
    <t xml:space="preserve">08.139.234/0001-26</t>
  </si>
  <si>
    <t xml:space="preserve">Solicitação 018575/2019</t>
  </si>
  <si>
    <t xml:space="preserve">036950/2018-62</t>
  </si>
  <si>
    <t xml:space="preserve">Solicitação 021506/2019</t>
  </si>
  <si>
    <t xml:space="preserve">018005/2018-89</t>
  </si>
  <si>
    <t xml:space="preserve">Aquisição de materiais de consumo para atender a COPERVE.</t>
  </si>
  <si>
    <t xml:space="preserve">COPERVE</t>
  </si>
  <si>
    <t xml:space="preserve">DISTRIBUIDORA DE ÁGUA MINERAL CAMBIRELA EIRELI</t>
  </si>
  <si>
    <t xml:space="preserve">02.148.257/0001-10</t>
  </si>
  <si>
    <t xml:space="preserve">Solicitação 025191/2019</t>
  </si>
  <si>
    <t xml:space="preserve">Aquisição de televisores e outros equipamentos.</t>
  </si>
  <si>
    <t xml:space="preserve">CSE</t>
  </si>
  <si>
    <t xml:space="preserve">Solicitação 025370/2019</t>
  </si>
  <si>
    <t xml:space="preserve">015760/2019-92</t>
  </si>
  <si>
    <t xml:space="preserve">Serviços de transporte sob regime de fretamento para atender as necessidades da Pró-Reitoria de Assuntos Estudantis da UFSC,</t>
  </si>
  <si>
    <t xml:space="preserve">LUA TUR TURISMO EIRELI - EPP</t>
  </si>
  <si>
    <t xml:space="preserve">04.047.851/0001-40</t>
  </si>
  <si>
    <t xml:space="preserve">INDÚSTRIA GRÁFICA BRASILEIRA LTDA.</t>
  </si>
  <si>
    <t xml:space="preserve">61.418.141/0001-13</t>
  </si>
  <si>
    <t xml:space="preserve">Solicitação 026333/2019</t>
  </si>
  <si>
    <t xml:space="preserve">Contratação de empresa especializada para recuperação estrutural, tratamento de rachaduras em paredes de alvenaria e impermeabilização nas edificações da UFSC.</t>
  </si>
  <si>
    <t xml:space="preserve">Solicitação 028248/2019</t>
  </si>
  <si>
    <t xml:space="preserve">DEF CONSTRUTORA LTDA-EPP</t>
  </si>
  <si>
    <t xml:space="preserve">NITROTEC - COMÉRCIO DE PRODUTOS AGROPECUÁRIOS LTDA-ME</t>
  </si>
  <si>
    <t xml:space="preserve">019065/2014-95</t>
  </si>
  <si>
    <t xml:space="preserve">Serviços de manutenção preventiva e corretiva em sistema de refrigeração</t>
  </si>
  <si>
    <t xml:space="preserve">STARK ENERGIA EIRELI</t>
  </si>
  <si>
    <t xml:space="preserve">17.324.394/0001-36</t>
  </si>
  <si>
    <t xml:space="preserve">Termo Aditivo 04 ao C 29/2015 - Prorrogação da vigência por 12 (doze) meses e reajuste de preços pelo índice IPC</t>
  </si>
  <si>
    <t xml:space="preserve">Termo de Apostilamento 02 - Correção do período de aplicação do índice IPCA-IBGE - Cláusula Terceira do Termo Aditivo 04.</t>
  </si>
  <si>
    <t xml:space="preserve">Termo Aditivo 05 ao C 29/2015 - Prorrogação da vigência por 12 (doze) meses e alteração da razão social da empresa.</t>
  </si>
  <si>
    <t xml:space="preserve">Termo de Apostilamento 03 - Reajuste do valor do contrato.</t>
  </si>
  <si>
    <t xml:space="preserve">060457/2018-63</t>
  </si>
  <si>
    <t xml:space="preserve">Aquisição de cadernos de prova para atender a Comissão Permanente do Vestibular da UFSC.</t>
  </si>
  <si>
    <t xml:space="preserve">82.583.220/0001-50</t>
  </si>
  <si>
    <t xml:space="preserve">007039/2018-48</t>
  </si>
  <si>
    <t xml:space="preserve">Serviço de apoio logístico, com agencimento de cargas (frete internacional e demais serviços independentes) e despacho aduaneiro.</t>
  </si>
  <si>
    <t xml:space="preserve">CIE/DCOM</t>
  </si>
  <si>
    <t xml:space="preserve">AIRPHOENIX SERVIÇOS INTERNACIONAIS LTDA.</t>
  </si>
  <si>
    <t xml:space="preserve">04.254.554/0001-76</t>
  </si>
  <si>
    <t xml:space="preserve">Apostilamento 01 - Retificação do número do CNPJ.</t>
  </si>
  <si>
    <t xml:space="preserve">013717/2019-92</t>
  </si>
  <si>
    <t xml:space="preserve">Serviços de organização de eventos institucionais </t>
  </si>
  <si>
    <t xml:space="preserve">ARP20190010</t>
  </si>
  <si>
    <t xml:space="preserve">17.688.208/0001-48</t>
  </si>
  <si>
    <t xml:space="preserve">024102/2018-19</t>
  </si>
  <si>
    <t xml:space="preserve">Aquisição de equipamentos de laboratório para o CCS</t>
  </si>
  <si>
    <t xml:space="preserve">D BERLATO &amp; CIA LTDA</t>
  </si>
  <si>
    <t xml:space="preserve">12.630.233/0001-57</t>
  </si>
  <si>
    <t xml:space="preserve">Solicitação 028907/2019</t>
  </si>
  <si>
    <t xml:space="preserve">026753/2018-35</t>
  </si>
  <si>
    <t xml:space="preserve">Aquisição de aparelhos de ar condicionado - compra do item 001.</t>
  </si>
  <si>
    <t xml:space="preserve">AGASERV COMÉRCIO E ASSISTÊNCIA TÉCNICA EIRELI</t>
  </si>
  <si>
    <t xml:space="preserve">77.853.083/0001-96</t>
  </si>
  <si>
    <t xml:space="preserve">Contrato total do item 001 - será pago apenas o que for empenhado.</t>
  </si>
  <si>
    <t xml:space="preserve">Reprodução e digitalização de projetos de arquitetura e engenharia.</t>
  </si>
  <si>
    <t xml:space="preserve">DPAE/SEOMA</t>
  </si>
  <si>
    <t xml:space="preserve">A4 DIGITAL PRINT LTDA EPP</t>
  </si>
  <si>
    <t xml:space="preserve">09.285.968/0001-86</t>
  </si>
  <si>
    <t xml:space="preserve">Termo Aditivo 01 - prorrogação da vigência por 12 meses</t>
  </si>
  <si>
    <t xml:space="preserve">Termo Aditivo 02 - prorrogação da vigência por 12 meses </t>
  </si>
  <si>
    <t xml:space="preserve">Termo Aditivo 03 - prorrogação da vigência por 12 meses </t>
  </si>
  <si>
    <t xml:space="preserve">Termo de Apostilamento 01 - reajuste.</t>
  </si>
  <si>
    <t xml:space="preserve">003510/2019-18</t>
  </si>
  <si>
    <t xml:space="preserve">Aquisição de contentores plásticos para atender à Coordenadoria de Gestão Ambiental da Universidade Federal de Santa Catarina - UFSC, conforme quantidades máximas estimadas, valores unitários e totais estabelecidos neste instrimento.</t>
  </si>
  <si>
    <t xml:space="preserve">CONTEMAR AMBIENTAL COMERCIO CONTAINERS LTDA.</t>
  </si>
  <si>
    <t xml:space="preserve">03.770.521/0001-16</t>
  </si>
  <si>
    <t xml:space="preserve">Contrato total do item 001 - SD 35020/2019 (será pago apenas o que for empenhado)</t>
  </si>
  <si>
    <t xml:space="preserve">Solicitação 030665/2019</t>
  </si>
  <si>
    <t xml:space="preserve">Solicitações 34010/2019 e 32675/2019</t>
  </si>
  <si>
    <t xml:space="preserve">077713/2018-51</t>
  </si>
  <si>
    <t xml:space="preserve">Registro de preços para possível contratação de serviços terceirizados de manutenção predial com dedicação exclusiva de mão-de-obra para o Campus Curitibanos da UFSC.</t>
  </si>
  <si>
    <t xml:space="preserve">ARP20190011</t>
  </si>
  <si>
    <t xml:space="preserve">VIGISOL SERVIÇOS DE LIMPEZA E CONSERVAÇÃO EIRELI</t>
  </si>
  <si>
    <t xml:space="preserve">07.508.171/00001-75</t>
  </si>
  <si>
    <t xml:space="preserve">Valor com desconto</t>
  </si>
  <si>
    <t xml:space="preserve">Aquisição de aparelhos de ar condicionado (item 009).</t>
  </si>
  <si>
    <t xml:space="preserve">E&amp;AR EQUIPAMENTOS DE REFRIGERAÇÃO EIRELI</t>
  </si>
  <si>
    <t xml:space="preserve">05.368.504/0001-82</t>
  </si>
  <si>
    <t xml:space="preserve">Solicitação 037995/2019</t>
  </si>
  <si>
    <t xml:space="preserve">019590/2019-15</t>
  </si>
  <si>
    <t xml:space="preserve">Registro de preços para possível contratação de serviços para os eventos institucionais, sob demanda, a serem realizados pelo Campus de Blumenau, da Universidade Federal de Santa Catarina-UFSC.</t>
  </si>
  <si>
    <t xml:space="preserve">ARP20190012</t>
  </si>
  <si>
    <t xml:space="preserve">ASSCON-PP ASSESSORIA E CONSULTORIA PUBLICA E PRIVADA LTDA </t>
  </si>
  <si>
    <t xml:space="preserve">Aquisição de materiais gráficos para a Imprensa Universitária da UFSC</t>
  </si>
  <si>
    <t xml:space="preserve">Solicitação 049848/2019</t>
  </si>
  <si>
    <t xml:space="preserve">006835/2019-44</t>
  </si>
  <si>
    <t xml:space="preserve">Registro de preços para eventual contratação de serviços de agenciamento de viagens para os voos regulares domésticos e internacionais destinados a atender às necessidades da Universidade Federal de Santa Catarina - UFSC.</t>
  </si>
  <si>
    <t xml:space="preserve">ARP 20190013</t>
  </si>
  <si>
    <t xml:space="preserve">UATUMA TURISMO E EVENTOS EIRELI</t>
  </si>
  <si>
    <t xml:space="preserve">14.181.341/0001-15</t>
  </si>
  <si>
    <t xml:space="preserve">021872/2019-82</t>
  </si>
  <si>
    <t xml:space="preserve">Registro de preços para possível contratação de empresa especializada para a realização de Manutenção Preventiva, Corretiva e Emergencial de Grupos Geradores de Energia Elétrica de Emergência, com fornecimento de peças e componentes necessários às substituições programadas e eventual fornecimento nas substituições não programadas nas unidades externas vinculadas ao Departamento de Aquicultura do Centro de Ciências Agrárias da UFSC.</t>
  </si>
  <si>
    <t xml:space="preserve">EMEB/AQI</t>
  </si>
  <si>
    <t xml:space="preserve">ARP20190014</t>
  </si>
  <si>
    <t xml:space="preserve">POWERCOM BRASIL GERADORES EIRELI</t>
  </si>
  <si>
    <t xml:space="preserve">09.330.128/0001-98</t>
  </si>
  <si>
    <t xml:space="preserve">081448/2018-14</t>
  </si>
  <si>
    <t xml:space="preserve">Registro de preços para possível contratação de serviços de manutenção preventiva, corretiva e emergencial dos equipamentos e da estrutura de produção de áudio, vídeo, geração e transmissão de sinal de televisão da UFSC.</t>
  </si>
  <si>
    <t xml:space="preserve">ARP 20190015</t>
  </si>
  <si>
    <t xml:space="preserve">ALPHA VISION COMÉRCIO E SERVIÇOS DE TELECOMUNICAÇÕES LTDA.</t>
  </si>
  <si>
    <t xml:space="preserve">04.665.574/0001-30</t>
  </si>
  <si>
    <t xml:space="preserve">Registro de preços para possível contratação de prestação de serviços, sob demanda, para eventos institucionais da UFSC.</t>
  </si>
  <si>
    <t xml:space="preserve">ARP20190016</t>
  </si>
  <si>
    <t xml:space="preserve">ASSCON-PP ASSESSORIA E CONSULTORIA PÚBLICA E PRIVADA LTDA </t>
  </si>
  <si>
    <t xml:space="preserve">Contratação de serviços de organização de eventos institucionaissob demanda a serem realizados pela UFSC (Campus Araranguá).</t>
  </si>
  <si>
    <t xml:space="preserve">ASSCON-PP ASSESSORIA E CONSULTORIA PÚBLICA E PRIVADA LTDA - EPP</t>
  </si>
  <si>
    <t xml:space="preserve">026749/2019-58</t>
  </si>
  <si>
    <t xml:space="preserve">Registro de preços para possível contratação de empresa especializada para execução de serviços de manutenção predial corretiva e preventiva e empresa especializada em montagem e desmontagem de paredes divisórias leves, forros e pisos nas instalações do Campus Blumenau da UFSC.</t>
  </si>
  <si>
    <t xml:space="preserve">ARP20190017</t>
  </si>
  <si>
    <t xml:space="preserve">TAVARES E SILVA CONSTRUÇÕES E REFORMAS LTDA.</t>
  </si>
  <si>
    <t xml:space="preserve">21.556.019/0001-99</t>
  </si>
  <si>
    <t xml:space="preserve">050109/2018-88</t>
  </si>
  <si>
    <t xml:space="preserve">Aquisição de disjuntores de média tensão, relés, chaves seccionadoras e demais componentes</t>
  </si>
  <si>
    <t xml:space="preserve">CCM AUTOMAÇÃO INDUSTRIAL LTDA.</t>
  </si>
  <si>
    <t xml:space="preserve">92.713.114/0001-05</t>
  </si>
  <si>
    <t xml:space="preserve">Solicitação 051943/2019</t>
  </si>
  <si>
    <t xml:space="preserve">032712/2014-54</t>
  </si>
  <si>
    <t xml:space="preserve">Contratação de serviços operacionais para a Imprensa Universitária</t>
  </si>
  <si>
    <t xml:space="preserve">BRASIL RECRUTA MÃO DE OBRA EIRELI EPP</t>
  </si>
  <si>
    <t xml:space="preserve">07.593.524/0001-82</t>
  </si>
  <si>
    <t xml:space="preserve">Termo Aditivo 01 - prorrogação da vigência</t>
  </si>
  <si>
    <t xml:space="preserve">Termo de Apostilamento 02 - majoração do valor do contrato</t>
  </si>
  <si>
    <t xml:space="preserve">Termo de Apostilamento 04 - reajuste de valor contratual , tendo em vista o reajuste na remuneração dos empregados estabelecida pela Convençã Coletiva de Trabalho 2018/2019 do Sindicato dos Trabalhadores nas Indústrias Gráficas de Florianópolis.</t>
  </si>
  <si>
    <t xml:space="preserve">Apostilamento 05 Reajuste Mensal ficou R$ 55.116,27</t>
  </si>
  <si>
    <t xml:space="preserve">Termo Aditivo 05 - prorrogação do contrato em referência por 12 (doze) meses.</t>
  </si>
  <si>
    <t xml:space="preserve">Apostilamento 06 - majoração no valor do contrato.</t>
  </si>
  <si>
    <t xml:space="preserve">Termo Aditivo 06 – prorrogação excepcional da vigência do contrato.</t>
  </si>
  <si>
    <t xml:space="preserve">Termo de Rescisão Unilateral a partir de 11/08/20</t>
  </si>
  <si>
    <t xml:space="preserve">Aquisição de equipamentos de laboratório para o CCS.</t>
  </si>
  <si>
    <t xml:space="preserve">Solicitação 056544/2019</t>
  </si>
  <si>
    <t xml:space="preserve">Solicitações 058825/2019, 058718/2019 e 059432/2019</t>
  </si>
  <si>
    <t xml:space="preserve">Correção do quantitativo da tabela do Anexo I.</t>
  </si>
  <si>
    <t xml:space="preserve">043537/2018-54</t>
  </si>
  <si>
    <t xml:space="preserve">Registro de preços para possível contratação de pessoa jurídica especializada na gestão de mão de obra para prestação de serviços de tradução, interpretação e guia-interpretação de Libras/Português para a UFSC.</t>
  </si>
  <si>
    <t xml:space="preserve">ARP201900018</t>
  </si>
  <si>
    <t xml:space="preserve">Contratação de empresa especializada para execução de serviços de manutenção predial corretiva e preventiva e empresa especializada em montagem e desmontagem de paredes divisórias leves, forros e pisos nas instalações do Campus Blumenau da UFSC.</t>
  </si>
  <si>
    <t xml:space="preserve">Aquisição de televisores e outros equipamentos ( projetores ).</t>
  </si>
  <si>
    <t xml:space="preserve">Solicitação 063330/2019</t>
  </si>
  <si>
    <t xml:space="preserve">Solicitação 064062/2019</t>
  </si>
  <si>
    <t xml:space="preserve">049921/2019-41</t>
  </si>
  <si>
    <t xml:space="preserve">Registro de preços para possível contratação de empresa especializada em condicionadores de ar, para limpeza, manutenção corretiva e instalação de aparelhos dos campi Blumenau e Araranguá da UFSC.</t>
  </si>
  <si>
    <t xml:space="preserve">ARP201900019</t>
  </si>
  <si>
    <t xml:space="preserve">MKI CLIMATIZAÇÃO LTDA</t>
  </si>
  <si>
    <t xml:space="preserve">13.732.493/0001-04</t>
  </si>
  <si>
    <t xml:space="preserve">ARP201900020</t>
  </si>
  <si>
    <t xml:space="preserve">ALIANÇA AR CONDICIONADO E ELÉTRICA EIRELI</t>
  </si>
  <si>
    <t xml:space="preserve">20.170.243/0001-85</t>
  </si>
  <si>
    <t xml:space="preserve">Aquisição de equipamentos de laboratório para o Centro de Ciências da Saúde, da Universidade Federal de Santa Catarina - UFSC</t>
  </si>
  <si>
    <t xml:space="preserve">SD 65180/2019</t>
  </si>
  <si>
    <t xml:space="preserve">052789/2019-55</t>
  </si>
  <si>
    <t xml:space="preserve">Registro de preços para possível contratação de empresa especializada para execução de serviços de manutenção nas janelas, portas, painéis em alumínio e vidro temperado, compreendendo a substituição parcial ou total dessas estruturas ou de seus componentes, nas fachadas e áreas internas das edificações localizadas na grande Florianópolis da UFSC.</t>
  </si>
  <si>
    <t xml:space="preserve">ARP201900021</t>
  </si>
  <si>
    <t xml:space="preserve">NF COMÉRCIO E SERVIÇOS EIRELI</t>
  </si>
  <si>
    <t xml:space="preserve">10.284.045/0001-99</t>
  </si>
  <si>
    <t xml:space="preserve">Contratação de empresa especializada para execução de serviços de manutenção preventiva e corretiva em Instalações de Gás Liquefeito de Petróleo (GLP) localizadas nas Unidades Administrativas e de Ensino da UFSC, situadas no Campus Florianópolis, incluindo o fornecimento de peças, materiais e mão de obra qualificada para a plena execução do objeto.</t>
  </si>
  <si>
    <t xml:space="preserve">061494/2019-70</t>
  </si>
  <si>
    <t xml:space="preserve">contratação de empresa especializada para a Prestação de Serviços de Manutenção Preventiva e Corretiva, por um prazo de 12 (doze) meses, de 04 (quatro) microscópios eletrônicos do Laboratório Central de Microscopia Eletrônica (LCME), com fornecimento de peças e componentes necessários às substituições programadas</t>
  </si>
  <si>
    <t xml:space="preserve">Contratação de empresa especializada em condicionadores de ar, para limpeza, manutenção corretiva e instalação de aparelhos do Campus Araranguá da UFSC.</t>
  </si>
  <si>
    <t xml:space="preserve">CS/ARA</t>
  </si>
  <si>
    <t xml:space="preserve">060080/2018-42</t>
  </si>
  <si>
    <t xml:space="preserve">Contratação de serviço de restauração do mural Humanidade do artista catarinense Hiedy Assis, localizado na igrejinha da UFSC.</t>
  </si>
  <si>
    <t xml:space="preserve">MARCIA REGINA ESCORTEGANHA</t>
  </si>
  <si>
    <t xml:space="preserve">20.400.390/0001-02</t>
  </si>
  <si>
    <t xml:space="preserve">Valor total da obra de restauro, a ser pago durante os dois anos.</t>
  </si>
  <si>
    <t xml:space="preserve">Termo Aditivo 01 - prorrogação da vigência do contrato (cronograma de execução) por mais 12 meses.</t>
  </si>
  <si>
    <t xml:space="preserve">Prorrogação de prazo, sem acréscimo de valores.</t>
  </si>
  <si>
    <t xml:space="preserve">Aquisição de televisores e outros equipemantos de áudio, vídeo e foto para atender ao Centro de Ciências da Educação - CED, Centro de Comunicação e Expressão - CCE, Biblioteca Universitária - BU, Comissão Permanente de Vestibular e aos campi ARA e BNU.</t>
  </si>
  <si>
    <t xml:space="preserve">J.A.F. DORNELLES FILHO COMERCIO DE INFORMÁTICA ME</t>
  </si>
  <si>
    <t xml:space="preserve">Solicitações 065590/2019; 065930/2019; 066567/2019; 066791/2019 (apenas item 8 ARP)</t>
  </si>
  <si>
    <t xml:space="preserve">Solicitação 66831/2019</t>
  </si>
  <si>
    <t xml:space="preserve">051053/2019-60</t>
  </si>
  <si>
    <t xml:space="preserve">Contratação de empresa especializada para a realização de serviços de manutenção preventiva e corretiva, incluindo peças, para 2 (dois) espectrômetros de massas e 2 (dois) geradores de nitrogênio, para o Laboratório Multiusuário de Espectrometria de Massas do Centro de Biologia Molecular Estrutural (CEBIME) da Universidade Federal de Santa Catarina – UFSC</t>
  </si>
  <si>
    <t xml:space="preserve">Aquisição de aparelhos de ar condicionado com instalação inclusa e interligação evaporadora-condensadora adicional para atender aos Centros de Ciências Agrárias (CCA), Ciências Biológicas (CCB), Ciências Físicas e Matemáticas (CFM), de Desportos (CDS), Sócio-Econômico (CSE), Ciências da Saúde (CCS) e Campus Blumenau (BNU) da Universidade Federal de Santa Catarina (UFSC), conforme quantidades máximas estimadas.</t>
  </si>
  <si>
    <t xml:space="preserve">Solicitação 064853/2019</t>
  </si>
  <si>
    <t xml:space="preserve">Contratação de empresa especializada para execução de serviços de manutenção nas janelas, portas, painéis em alumínio e vidro temperado, compreendendo a substituição parcial ou total dessas estruturas ou de seus componentes, nas fachadas e áreas internas das edificações localizadas na grande Florianópolis da Universidade Federal de Santa Catarina – UFSC</t>
  </si>
  <si>
    <t xml:space="preserve">029914/2019-23</t>
  </si>
  <si>
    <t xml:space="preserve">Aquisição de projetores, telas de projeção e televisores para atender a Universidade Federal de Santa Catarina - UFSC.</t>
  </si>
  <si>
    <t xml:space="preserve">M M RODRIGUES EIRELI ME</t>
  </si>
  <si>
    <t xml:space="preserve">26.519.663/0001-00</t>
  </si>
  <si>
    <t xml:space="preserve">Solicitação 074258/2019 </t>
  </si>
  <si>
    <t xml:space="preserve">057153/2019-08</t>
  </si>
  <si>
    <t xml:space="preserve">REGISTRAR OS PREÇOS para possível contratação de empresa especializada para execução de serviços de montagem e desmontagem de paredes divisórias leves, forros e pisos nas áreas internas das edificações da Universidade Federal de Santa Catarina, localizadas na grande Florianópolis, incluindo o fornecimento de equipamentos, materiais e mão de obra qualificada para a plena execução do objeto</t>
  </si>
  <si>
    <t xml:space="preserve">ARP201900022</t>
  </si>
  <si>
    <t xml:space="preserve">JM COMÉRCIO E PRESTAÇÃO DE SERVIÇOS LTDA.</t>
  </si>
  <si>
    <t xml:space="preserve">85.388.320/0001-13</t>
  </si>
  <si>
    <t xml:space="preserve">058989/2019-11</t>
  </si>
  <si>
    <t xml:space="preserve">RESOLVE REGISTRAR OS PREÇOS para possível contratação de empresa especializada para execução de serviços de Recuperação e Tratamento de Trincas em Paredes de Alvenaria e Pintura nas Edificações e Áreas Externas da Universidade Federal de Santa Catarina, localizadas na grande Florianópolis, incluindo o fornecimento de equipamentos, materiais e mão de obra qualificada para a plena execução do objeto</t>
  </si>
  <si>
    <t xml:space="preserve">ARP201900023</t>
  </si>
  <si>
    <t xml:space="preserve">Contratação de empresa especializada para recuperação estrutural, tratamento de rachaduras em paredes de alvenaria e impermeabilização nas edificações da Universidade Federal de Santa Catarina.</t>
  </si>
  <si>
    <t xml:space="preserve">047272/2019-44</t>
  </si>
  <si>
    <t xml:space="preserve">REGISTRAR OS PREÇOS para possível contratação de serviços de cabeamento estruturado, com possível fornecimento de material (conforme especificações dos serviços), para atendimento de demandas da Universidade Federal de Santa Catarina – UFSC</t>
  </si>
  <si>
    <t xml:space="preserve">ARP201900024</t>
  </si>
  <si>
    <t xml:space="preserve">ALFA TELECOM COMÉRCIO E SERVIÇOS DE TECNOLOGIA EM REDES LTDA-ME</t>
  </si>
  <si>
    <t xml:space="preserve">31.837.899/0001-25</t>
  </si>
  <si>
    <t xml:space="preserve">Contratação de empresa especializada para execução de serviços de manutenção nas estruturas de madeira e nas coberturas das edificações da UFSC, localizadas em Florianópolis (Trindade, Itacorubi, Barra da Lagoa, Armação, Tapera e demais localidades) e em </t>
  </si>
  <si>
    <t xml:space="preserve">Contratação de empresa especializada para execução de serviços de montagem e desmontagem de paredes divisórias leves, forros e pisos nas áreas internas das edificações da Universidade Federal de Santa Catarina, localizadas na grande Florianópolis, incluindo o fornecimento de equipamentos, materiais e mão de obra qualificada para a plena execução do objeto.</t>
  </si>
  <si>
    <t xml:space="preserve">Contratação de empresa especializada em condicionadores de ar, para limpeza, manutenção corretiva e instalação de aparelhos - Campus Blumenau.</t>
  </si>
  <si>
    <t xml:space="preserve">Contratação de empresa especializada para execução de serviços de manutenção predial corretiva e preventiva e empresa especializada em montagem e desmontagem de paredes divisórias leves, forros e pisos nas instalações do Campus Blumenau da Universidade Federal de Santa Catarina – UFSC</t>
  </si>
  <si>
    <t xml:space="preserve">031603/2019-24</t>
  </si>
  <si>
    <t xml:space="preserve">Aquisição de micropipetas, microscópios e agitadores para atender a Universidade Federal de Santa Catarina - UFSC, conforme quantidades máximas estimadas, valores unitários e totais estabelecidos neste instrumento, conforme Anexo I</t>
  </si>
  <si>
    <t xml:space="preserve">MP DE OLIVEIRA COMERCIO</t>
  </si>
  <si>
    <t xml:space="preserve">31.660.321/0001-46</t>
  </si>
  <si>
    <t xml:space="preserve">SD 076231/2019; Item 17</t>
  </si>
  <si>
    <t xml:space="preserve">087646/2018-83</t>
  </si>
  <si>
    <t xml:space="preserve">Aquisição de licenças de software Microsoft para manutenção e expansão das licenças já em uso, atendendo à Superintendência de Governança Eletrônica e Tecnologia da Informação e Comunicação - SETIC da Universidade Federal de Santa Catarina - UFSC.</t>
  </si>
  <si>
    <t xml:space="preserve">LANLINK SOLUÇÕES E COMERCIALIZAÇÃO EM INFORMÁTICA S/A</t>
  </si>
  <si>
    <t xml:space="preserve">19.877.285/0002-52</t>
  </si>
  <si>
    <t xml:space="preserve">SD 33031/2019</t>
  </si>
  <si>
    <t xml:space="preserve">MCR SISTEMA E CONSULTORIA LTDA.</t>
  </si>
  <si>
    <t xml:space="preserve">04.198.254/0001-17</t>
  </si>
  <si>
    <t xml:space="preserve">SD 033031/2019</t>
  </si>
  <si>
    <t xml:space="preserve">058374/2019-95</t>
  </si>
  <si>
    <t xml:space="preserve">Contratação de serviços para execução, em parte, do Processo Seletivo para a seleção de residentes para os Programas de Residência Multiprofissional em Áreas da Saúde, sob o Edital n° 01/2019/COREMU/UFSC, que comporta serviços não passíveis de serem executados pela Universidade Federal de Santa Catarina -- UFSC</t>
  </si>
  <si>
    <t xml:space="preserve">83.566.299/0001-73</t>
  </si>
  <si>
    <t xml:space="preserve">058350/2019-36</t>
  </si>
  <si>
    <t xml:space="preserve">Contratação de serviços para execução, em parte, do Processo Seletivo para Residência Médica do Hospital Universitário, sob Edital n.º 001/COREME/2019</t>
  </si>
  <si>
    <t xml:space="preserve">Aquisição de aparelhos de ar condicionado com instalação inclusa e interligação evaporadora-condensadora adicional para atender aos Centros de Ciências Agrárias (CCA), Ciências Biológicas (CCB), Ciências Físicas e Matemáticas (CFM), de Desportos (CDS), Sócio-Econômico (CSE), Ciências da Saúde (CCS) e Campus Blumenau (BNU) da Universidade Federal de Santa Catarina (UFSC), conforme quantidades máximas estimadas</t>
  </si>
  <si>
    <t xml:space="preserve">SD 48007/2019 e 73270/2019</t>
  </si>
  <si>
    <t xml:space="preserve">Aquisição de aparelhos de ar condicionado.</t>
  </si>
  <si>
    <t xml:space="preserve">SD 48007/2019</t>
  </si>
  <si>
    <t xml:space="preserve">Contratação de empresa especializada para execução de serviços de Recuperação e Tratamento de Trincas em Paredes de Alvenaria e Pintura nas Edificações e Áreas Externas da Universidade Federal de Santa Catarina, localizadas na grande Florianópolis, incluindo o fornecimento de equipamentos, materiais e mão de obra qualificada para a plena execução do objeto.</t>
  </si>
  <si>
    <t xml:space="preserve">Aquisição de televisores e outros equipamentos de áudio, vídeo e foto para atender aos Centro de Ciências da Educação – CED, Centro de Comunicação e Expressão – CCE, Biblioteca Universitária –BU, Comissão Permanente do Vestibular – COPERVE e aos Campi Araranguá – ARA e Blumenau - BNU da Universidade Federal de Santa Catarina - UFSC.</t>
  </si>
  <si>
    <t xml:space="preserve">J.A.F. DORNELLES FILHO COMÉRCIO DE INFORMÁTICA - ME</t>
  </si>
  <si>
    <t xml:space="preserve">SD 75170/2019; 76566/2019; 76831/2019</t>
  </si>
  <si>
    <t xml:space="preserve">Aquisição de disjuntores de média tensão, relés, chaves seccionadoras e demais componentes, com instalação, para atender as subestações de média tensão da unidade consumidora “Cidade Universitária” da Universidade Federal de Santa Catarina - UFSC</t>
  </si>
  <si>
    <t xml:space="preserve">SD 75518/2019</t>
  </si>
  <si>
    <t xml:space="preserve">SD 80551/2019</t>
  </si>
  <si>
    <t xml:space="preserve">029792/2019-75</t>
  </si>
  <si>
    <t xml:space="preserve">Aquisição de aparelhos de medição para atender a Universidade Federal de Santa Catarina - UFSC, conforme quantidades máximas estimadas, valores unitários e totais estabelecidos neste instrumento, descritos no ANEXO I.</t>
  </si>
  <si>
    <t xml:space="preserve">INSTRUTHERM INSTR. DE MEDIÇÃO LTDA</t>
  </si>
  <si>
    <t xml:space="preserve">53.775.862/0001-52</t>
  </si>
  <si>
    <t xml:space="preserve">SD 80803/2019 e 80806/2019; Item 04</t>
  </si>
  <si>
    <t xml:space="preserve">029804/2019-61</t>
  </si>
  <si>
    <t xml:space="preserve">Aquisição de aparelhos de medição para atender a Universidade Federal de Santa Catarina - UFSC, conforme quantidades máximas estimadas.</t>
  </si>
  <si>
    <t xml:space="preserve">OHMLOG EQUIPAMENTOS PARA LABORATORIOS</t>
  </si>
  <si>
    <t xml:space="preserve">33.418.557/0001-04</t>
  </si>
  <si>
    <t xml:space="preserve">SD 080714/2019 e 80834/2019; item 28</t>
  </si>
  <si>
    <t xml:space="preserve">CCM Automação Industrial Ltda</t>
  </si>
  <si>
    <t xml:space="preserve">SD 83087/2019; Itens 1 a 6</t>
  </si>
  <si>
    <t xml:space="preserve">031306/2019-89</t>
  </si>
  <si>
    <t xml:space="preserve">Aquisição de equipamentos hospitalares para atender a Universidade Federal de Santa Catarina - UFSC, conforme quantidades máximas estimadas, valores unitários e totais estabelecidos neste instrumento, conforme Anexo I</t>
  </si>
  <si>
    <t xml:space="preserve">GIGANTE RECEM NASCIDO LTDA EPP</t>
  </si>
  <si>
    <t xml:space="preserve">62.413.869/0001-15</t>
  </si>
  <si>
    <t xml:space="preserve">SD 080212/2019; Item 25</t>
  </si>
  <si>
    <t xml:space="preserve">Aquisição de equipamentos hospitalares para atender a Universidade Federal de Santa Catarina, conforme quantidade máximas estimadas.</t>
  </si>
  <si>
    <t xml:space="preserve">ELFORT IMPORTAÇÃO E DISTR. DE PROD. LTDA</t>
  </si>
  <si>
    <t xml:space="preserve">09.213.849/0001-18</t>
  </si>
  <si>
    <t xml:space="preserve">SD 80212/2019; item 23</t>
  </si>
  <si>
    <t xml:space="preserve">049599/2019-51</t>
  </si>
  <si>
    <t xml:space="preserve">Serviço de solução de pagamento – EDUFSC</t>
  </si>
  <si>
    <t xml:space="preserve">REDECARD S/A</t>
  </si>
  <si>
    <t xml:space="preserve">01.425.787/0001-04</t>
  </si>
  <si>
    <t xml:space="preserve">022897/2019-01</t>
  </si>
  <si>
    <t xml:space="preserve">REGISTRAR OS PREÇOS para eventual contratação de serviços de agenciamento de viagens rodoviárias nacionais e internacionais, visando atender as necessidades da Universidade Federal de Santa Catarina - UFSC</t>
  </si>
  <si>
    <t xml:space="preserve">ARP202000001</t>
  </si>
  <si>
    <t xml:space="preserve">RS TURISMO E EVENTOS LTDA.</t>
  </si>
  <si>
    <t xml:space="preserve">16.417.272/0001-21</t>
  </si>
  <si>
    <t xml:space="preserve">072662/2019-52</t>
  </si>
  <si>
    <t xml:space="preserve">RESOLVE REGISTRAR OS PREÇOS para possível contratação de empresa especializada para manutenção predial corretiva e preventiva nas edificações da Universidade Federal de Santa Catarina, relacionados com: alvenarias, revestimentos, instalações sanitárias, equipamentos para banheiros, esquadrias de madeira, trabalhos com concreto, porta corta-fogo e tubulações de combate ao incêndio. Incluindo o fornecimento de equipamentos, materiais e mão de obra qualificada para a plena execução do objeto</t>
  </si>
  <si>
    <t xml:space="preserve">ARP202000002</t>
  </si>
  <si>
    <t xml:space="preserve">FEMAR CONSTRUÇÕES LTDA.</t>
  </si>
  <si>
    <t xml:space="preserve">73.315.905/0001-24</t>
  </si>
  <si>
    <t xml:space="preserve">030179/2019-09</t>
  </si>
  <si>
    <t xml:space="preserve">Aquisição de aparelhos de ar condicionado - compra dos itens 10 e 21.</t>
  </si>
  <si>
    <t xml:space="preserve">DIGIPLUS TECNOLOGIA EIRELI</t>
  </si>
  <si>
    <t xml:space="preserve">00.478.911/0001-29</t>
  </si>
  <si>
    <t xml:space="preserve">Sd 11520/2020 e 11966/2020 (valor estimado)</t>
  </si>
  <si>
    <t xml:space="preserve">071930/2019-19</t>
  </si>
  <si>
    <t xml:space="preserve">Contratação de empresa especializada na execução de serviços de elaboração de documentação, inspeção de segurança, manutenção preventiva e corretiva em sistemas de ar comprimido, envolvendo equipamentos compressores de ar, vasos de pressão, linhas de distribuição, entre demais componentes e acessórios em geral, instalados nas Unidades Administrativas e de Ensino da Universidade Federal de Santa Catarina (UFSC), situados nos Campi de Florianópolis, Blumenau, Joinville e Curitibanos incluindo o fornecimento de dispositivos, peças, materiais e mão de obra qualificada para a plena execução do objeto</t>
  </si>
  <si>
    <t xml:space="preserve">ARP202000004</t>
  </si>
  <si>
    <t xml:space="preserve">INTERSUL EQUIPAMENTOS E SERVIÇOS HOSPITALARES LTDA.</t>
  </si>
  <si>
    <t xml:space="preserve">07.796.330/0001-84</t>
  </si>
  <si>
    <t xml:space="preserve">EVA CONSTRUÇÕES E INCORPORAÇÕES LTDA – EPP</t>
  </si>
  <si>
    <t xml:space="preserve">002268/2020-91</t>
  </si>
  <si>
    <t xml:space="preserve">Contratação de licença de software para a UFSC.</t>
  </si>
  <si>
    <t xml:space="preserve">ARP202000003</t>
  </si>
  <si>
    <t xml:space="preserve">088845/2019-90</t>
  </si>
  <si>
    <t xml:space="preserve">REGISTRAR OS PREÇOS possível contratação de empresa especializada em transporte rodoviário de passageiros, incluindo veículos e motoristas, devidamente habilitados para transporte de pessoas, para atender a demanda de deslocamentos de autoridades, servidores e acadêmicos da Universidade Federal de Santa Catarina – UFSC – e das demais unidades sob sua jurisdição, aferidos por quilômetro rodado</t>
  </si>
  <si>
    <t xml:space="preserve">ARP202000005</t>
  </si>
  <si>
    <t xml:space="preserve">LUA TUR TURISMO EIRELI – EPP</t>
  </si>
  <si>
    <t xml:space="preserve">049555/2019-21</t>
  </si>
  <si>
    <t xml:space="preserve">REGISTRAR OS PREÇOS para possível contratação de serviços operacionais para a Imprensa Universitária da UFSC.</t>
  </si>
  <si>
    <t xml:space="preserve">ARP202000006</t>
  </si>
  <si>
    <t xml:space="preserve">83.953.331/0001-73</t>
  </si>
  <si>
    <t xml:space="preserve">016496/2020-48</t>
  </si>
  <si>
    <r>
      <rPr>
        <sz val="8"/>
        <color rgb="FF000000"/>
        <rFont val="Arial"/>
        <family val="2"/>
        <charset val="1"/>
      </rPr>
      <t xml:space="preserve">Fornecimento de sistema de armazenamento de dados (</t>
    </r>
    <r>
      <rPr>
        <i val="true"/>
        <sz val="8"/>
        <color rgb="FF000000"/>
        <rFont val="Arial"/>
        <family val="2"/>
        <charset val="1"/>
      </rPr>
      <t xml:space="preserve">Storage</t>
    </r>
    <r>
      <rPr>
        <sz val="8"/>
        <color rgb="FF000000"/>
        <rFont val="Arial"/>
        <family val="2"/>
        <charset val="1"/>
      </rPr>
      <t xml:space="preserve">) “</t>
    </r>
    <r>
      <rPr>
        <i val="true"/>
        <sz val="8"/>
        <color rgb="FF000000"/>
        <rFont val="Arial"/>
        <family val="2"/>
        <charset val="1"/>
      </rPr>
      <t xml:space="preserve">All-Flash</t>
    </r>
    <r>
      <rPr>
        <sz val="8"/>
        <color rgb="FF000000"/>
        <rFont val="Arial"/>
        <family val="2"/>
        <charset val="1"/>
      </rPr>
      <t xml:space="preserve">”, sistema de armazenamento de dados (</t>
    </r>
    <r>
      <rPr>
        <i val="true"/>
        <sz val="8"/>
        <color rgb="FF000000"/>
        <rFont val="Arial"/>
        <family val="2"/>
        <charset val="1"/>
      </rPr>
      <t xml:space="preserve">Storage</t>
    </r>
    <r>
      <rPr>
        <sz val="8"/>
        <color rgb="FF000000"/>
        <rFont val="Arial"/>
        <family val="2"/>
        <charset val="1"/>
      </rPr>
      <t xml:space="preserve">) “Híbrido”, kit expansão de capacidade, acessórios, transferência de conhecimento, suporte técnico on-site e garantia estendida de no mínimo 60 (sessenta) meses, e aquisição de software de indexação de arquivos</t>
    </r>
  </si>
  <si>
    <t xml:space="preserve">01.181.242/0002-72</t>
  </si>
  <si>
    <t xml:space="preserve">Valor no primeiro ano (2020). Nos próximos anos não há custos, refere-se apenas à garantia contratual.</t>
  </si>
  <si>
    <t xml:space="preserve">081498/2019-74</t>
  </si>
  <si>
    <t xml:space="preserve">RESOLVE REGISTRAR OS PREÇOS para possível contratação de empresa especializada para execução de limpeza, desassoreamento e manutenção dos canais existentes no campus da Universidade Federal de Santa Catarina no Bairro Trindade em Florianópolis/SC. Incluindo o fornecimento de equipamentos, materiais e mão de obra qualificada para a plena execução do objeto.</t>
  </si>
  <si>
    <t xml:space="preserve">ARP202000007</t>
  </si>
  <si>
    <t xml:space="preserve">L. F. DA S. CAVALCANTI</t>
  </si>
  <si>
    <t xml:space="preserve">23.120.812/0001-76</t>
  </si>
  <si>
    <t xml:space="preserve">Contratação de empresa especializada para manutenção predial corretiva e preventiva nas edificações da Universidade Federal de Santa Catarina, relacionados com: alvenarias, revestimentos, instalações sanitárias, equipamentos para banheiros, esquadrias de madeira, trabalhos com concreto, porta corta-fogo e tubulações de combate ao incêndio. Incluindo o fornecimento de equipamentos, materiais e mão de obra qualificada para a plena execução do objeto,</t>
  </si>
  <si>
    <t xml:space="preserve">063118/2019-10</t>
  </si>
  <si>
    <t xml:space="preserve">Concessões</t>
  </si>
  <si>
    <t xml:space="preserve">A CEDENTE (UFSC) outorga à CESSIONÁRIA (ANTT) o direito de usar a licença de software @RISK Ind Desktop Version 7.6, fornecido pela PALISADE BRASIL COMERCIALIZADORA DE SOTWARES LTDA.</t>
  </si>
  <si>
    <t xml:space="preserve">ECV/CTC</t>
  </si>
  <si>
    <t xml:space="preserve">AGÊNCIA NACIONAL DE TRANSPORTE TERRESTRE (ANTT)</t>
  </si>
  <si>
    <t xml:space="preserve">04.898.488/0001-77</t>
  </si>
  <si>
    <t xml:space="preserve">079672/2019-19</t>
  </si>
  <si>
    <r>
      <rPr>
        <sz val="8"/>
        <rFont val="Arial"/>
        <family val="2"/>
        <charset val="1"/>
      </rPr>
      <t xml:space="preserve">REGISTRAR OS PREÇOS para possível </t>
    </r>
    <r>
      <rPr>
        <sz val="8"/>
        <color rgb="FF000000"/>
        <rFont val="Arial"/>
        <family val="2"/>
        <charset val="1"/>
      </rPr>
      <t xml:space="preserve">contratação de empresa especializada para </t>
    </r>
    <r>
      <rPr>
        <sz val="8"/>
        <rFont val="Arial"/>
        <family val="2"/>
        <charset val="1"/>
      </rPr>
      <t xml:space="preserve">manutenção nas estruturas de madeira e nas coberturas das edificações da UFSC, localizadas em Florianópolis/SC (Trindade, Itacorubi, Barra da Lagoa, Armação, Tapera e demais localidades)</t>
    </r>
    <r>
      <rPr>
        <sz val="8"/>
        <color rgb="FF000000"/>
        <rFont val="Arial"/>
        <family val="2"/>
        <charset val="1"/>
      </rPr>
      <t xml:space="preserve">. In</t>
    </r>
    <r>
      <rPr>
        <sz val="8"/>
        <rFont val="Arial"/>
        <family val="2"/>
        <charset val="1"/>
      </rPr>
      <t xml:space="preserve">cluindo o fornecimento de equipamentos, materiais e mão de obra qualificada para a plena execução do objeto</t>
    </r>
  </si>
  <si>
    <t xml:space="preserve">026445/2016-48</t>
  </si>
  <si>
    <t xml:space="preserve">Manutenção Grupo Gerador</t>
  </si>
  <si>
    <t xml:space="preserve">Termo de Apostilamento 01 - IPC-A (IBGE)</t>
  </si>
  <si>
    <t xml:space="preserve">Termo Aditivo 02 - Prorrogação do prazo de vigência por 12 (doze) meses.</t>
  </si>
  <si>
    <t xml:space="preserve">Termo Aditivo 03 - prorrogação da vigência por 12 (doze) meses e alteração da razão social da CONTRATADA.</t>
  </si>
  <si>
    <t xml:space="preserve">Termo de Apostilamento 02 - majoração no valor total do contrato.</t>
  </si>
  <si>
    <t xml:space="preserve">Termo de Apostilamento 03 - retificação de valores do Termo de Apostilamento 01.</t>
  </si>
  <si>
    <t xml:space="preserve">027078/2014-38</t>
  </si>
  <si>
    <t xml:space="preserve">Serviço de coleta, transporte, tratamento e disposição final dos Resíduos de Serviço de Saúde (RSS)</t>
  </si>
  <si>
    <t xml:space="preserve">RES/PU</t>
  </si>
  <si>
    <t xml:space="preserve">PROACTIVA MEIO AMBIENTE BRASIL LTD</t>
  </si>
  <si>
    <t xml:space="preserve">50.668.722/0019-16</t>
  </si>
  <si>
    <t xml:space="preserve">Termo Aditivo 03 - Prorrogação da vigência e reajuste contratual (IPC-A)</t>
  </si>
  <si>
    <t xml:space="preserve">Termo Aditivo 04 - Acréscimo do quantitativo anual</t>
  </si>
  <si>
    <t xml:space="preserve">027078/2014-39</t>
  </si>
  <si>
    <t xml:space="preserve">Termo Aditivo 06 - alteração da metodologia de avaliação dos serviços, ajustando valores de peso e pontuação.</t>
  </si>
  <si>
    <t xml:space="preserve">Termo Aditivo 07 - prorrogação excepcional da vigência por 06 meses</t>
  </si>
  <si>
    <t xml:space="preserve">Termo Aditivo 08 - prorrogação excepcional da vigência por 03 meses</t>
  </si>
  <si>
    <t xml:space="preserve">028476/2014-71</t>
  </si>
  <si>
    <t xml:space="preserve">Serviço de Manejo de Resíduos Perigosos</t>
  </si>
  <si>
    <t xml:space="preserve">PROPLAN/UFSC</t>
  </si>
  <si>
    <t xml:space="preserve">028476/2014-72</t>
  </si>
  <si>
    <t xml:space="preserve">Termo Aditivo 04 ao C. 175.2014 - Prorrogação da vigência e reajuste dos valores unitários.</t>
  </si>
  <si>
    <t xml:space="preserve">028476/2014-73</t>
  </si>
  <si>
    <t xml:space="preserve">Termo Aditivo 05 ao C. 175.2014 - Prorrogação da vigência do contrato e reajuste dos valores unitários.</t>
  </si>
  <si>
    <t xml:space="preserve">Termo Aditivo 06 - prorrogação excepcional da vigência do contrato.</t>
  </si>
  <si>
    <t xml:space="preserve">Termo Aditivo 07 - prorrogação excepcional da vigência do contrato.</t>
  </si>
  <si>
    <t xml:space="preserve">Serviço de controle de sinantrópicos.</t>
  </si>
  <si>
    <t xml:space="preserve">BIOVETOR SERVIÇOS ESPECIALIZADOS-EIRELI-EPP</t>
  </si>
  <si>
    <t xml:space="preserve">Termo Aditivo 01 - Prorrogação da vigência contratual por 12 meses.</t>
  </si>
  <si>
    <t xml:space="preserve">050838/2016-73</t>
  </si>
  <si>
    <t xml:space="preserve">Termo Aditivo 02 - Prorrogação da vigência contratual por 12 meses.</t>
  </si>
  <si>
    <t xml:space="preserve">Termo Aditivo 03 - Prorrogação da vigência contratual por 12 meses.</t>
  </si>
  <si>
    <t xml:space="preserve">064374/2013-39</t>
  </si>
  <si>
    <t xml:space="preserve">Patentes de invenções</t>
  </si>
  <si>
    <t xml:space="preserve">ANTONINI INVENÇÕES MARCAS &amp; PATENTES</t>
  </si>
  <si>
    <t xml:space="preserve">04.258.566/0001-79</t>
  </si>
  <si>
    <t xml:space="preserve">Aditivo 03 Prorrogação e Reajuste c IPCA</t>
  </si>
  <si>
    <t xml:space="preserve">Termo Aditivo 04 - aumento de 08 unidades referentes ao item 01 do contrato e aumento de 07 unidades referentes ao item 02.</t>
  </si>
  <si>
    <t xml:space="preserve">Termo Aditivo 05 - Prorrogação da vigência contratual por 12 meses.</t>
  </si>
  <si>
    <t xml:space="preserve">023165/2014-16</t>
  </si>
  <si>
    <t xml:space="preserve">Coleta Residuos Saude Curitibanos</t>
  </si>
  <si>
    <t xml:space="preserve">TOS OBRAS E SERVIÇOS AMBIENTAIS LTDA</t>
  </si>
  <si>
    <t xml:space="preserve">72.332.778/0001-09</t>
  </si>
  <si>
    <t xml:space="preserve">TA 02 ao C. 178.2015 - acréscimo  de quantitativo do item 03</t>
  </si>
  <si>
    <t xml:space="preserve">Termo Aditivo 03 - Prorrogação da vigencia </t>
  </si>
  <si>
    <t xml:space="preserve">Termo Aditivo 04 - Prorrogação da vigencia e reajuste</t>
  </si>
  <si>
    <t xml:space="preserve">Termo Aditivo 05 - Prorrogação da vigência.</t>
  </si>
  <si>
    <t xml:space="preserve">Apostilamento 01 - Reajuste dos valores dos itens 1, 2 e 3 do contrato em referência, a partir de 27/11/2019, devido ao reajuste pelo IPC-A (IBGE), de 2.53502%.</t>
  </si>
  <si>
    <t xml:space="preserve">017168/2014-11</t>
  </si>
  <si>
    <t xml:space="preserve">CFISC/SECARTE</t>
  </si>
  <si>
    <t xml:space="preserve">79.283.065/0001-41</t>
  </si>
  <si>
    <t xml:space="preserve">Valor anualizado (considerando o acréscimo temporário de 01 posto de trabalho)</t>
  </si>
  <si>
    <t xml:space="preserve">Termo Adiivo 01 ao C. 253.2014 - Prorrogação da vigência por 12 (doze) meses.</t>
  </si>
  <si>
    <t xml:space="preserve">Termo Aditivo 05 ao C. 253.2014 - Acréscimo de 1 (um) posto de serviço de auxiliar rural </t>
  </si>
  <si>
    <t xml:space="preserve">Termo de Apostilamento 04   - Reajuste na remuneração dos empregados por meio da Convenção Coletiva de Trabalho , bem como a aplicação do índice IPCA para reajuste do valor dos insumos diversos.</t>
  </si>
  <si>
    <t xml:space="preserve">017168/2014-12</t>
  </si>
  <si>
    <t xml:space="preserve">Termo de Apostilamento 05 - Retificação do Termo de Apostilamento 04</t>
  </si>
  <si>
    <t xml:space="preserve">017168/2014-13</t>
  </si>
  <si>
    <t xml:space="preserve">Termo Aditivo 06 ao C. 253/2014 - Prorrogação do Contrato por 12 (doze) meses</t>
  </si>
  <si>
    <t xml:space="preserve">ver obs.</t>
  </si>
  <si>
    <t xml:space="preserve">Termo Aditivo 07 - Acréscimo de 01 posto de trabalho de 01/12/18 até 03/03/19</t>
  </si>
  <si>
    <t xml:space="preserve">Termo de Apostilamento 06 - Majoração no valor do contrato.</t>
  </si>
  <si>
    <t xml:space="preserve">Termo Aditivo 08 - Acréscimo de 01 posto de trabalho de 30/12/18 até 01/03/20;  prorrogação excepcional do contrato; e a inclusão de cláusulas de rescisão e da obrigação da contratada.</t>
  </si>
  <si>
    <t xml:space="preserve">Total de 17 postos nos períodos de 30/12/19 até 01/03/20</t>
  </si>
  <si>
    <t xml:space="preserve">Termo de Apostilamento 07 - Majoração no valor do contrato.</t>
  </si>
  <si>
    <t xml:space="preserve">Termo de Apostilamento 07 foi anulado e retificado pelo Termo de Apostilamento 08</t>
  </si>
  <si>
    <t xml:space="preserve">017168/2014-14</t>
  </si>
  <si>
    <t xml:space="preserve">Termo de Apostilamento 08 - Retificação.</t>
  </si>
  <si>
    <t xml:space="preserve">Termo de Apostilamento 09 - Majoração no valor do contrato.</t>
  </si>
  <si>
    <t xml:space="preserve">038581/2016-81</t>
  </si>
  <si>
    <t xml:space="preserve">Serviços de manutenção preventiva, corretiva e emergencial em Elevadores e Plataformas Elevatórias do Campus Blumeau da UFSC.</t>
  </si>
  <si>
    <t xml:space="preserve">BLU</t>
  </si>
  <si>
    <t xml:space="preserve">ELEVACON ELEVADORES CONSERVAÇÃO E MANUTENÇÃO LTDA</t>
  </si>
  <si>
    <t xml:space="preserve">02.797.782/0001-67</t>
  </si>
  <si>
    <t xml:space="preserve">Termo Adiivo 01  ao C. 299.2016 - Prorrogação da vigência </t>
  </si>
  <si>
    <t xml:space="preserve">Termo Aditivo 02 - Alteração de endereço da Contratante</t>
  </si>
  <si>
    <t xml:space="preserve">Termo Aditivo 03 ao C. 299.2016 - Prorrogação da vigência por 12 (doze) meses.</t>
  </si>
  <si>
    <t xml:space="preserve">Termo Adiivo 04  ao C. 299.2016 - Prorrogação da vigência </t>
  </si>
  <si>
    <t xml:space="preserve">036800/2016-97</t>
  </si>
  <si>
    <t xml:space="preserve">Serviços continuados </t>
  </si>
  <si>
    <t xml:space="preserve">Contratação do seviço de manutenção de software de gestão de bibliotecas e centros de documentação (Pergamum) para a UFSC</t>
  </si>
  <si>
    <t xml:space="preserve">ASSOCIAÇÃO PARANAENSE DE CULTURA - APC</t>
  </si>
  <si>
    <t xml:space="preserve">76.659.820/0001-51</t>
  </si>
  <si>
    <t xml:space="preserve">Aditivo 01 - Prorrogação da vigência por 12 meses</t>
  </si>
  <si>
    <t xml:space="preserve">Aditivo 02 - Prorrogação da vigência por 12 meses</t>
  </si>
  <si>
    <t xml:space="preserve">Aditivo 03 - Prorrogação da vigência por 12 meses</t>
  </si>
  <si>
    <t xml:space="preserve">005748/2015-46</t>
  </si>
  <si>
    <t xml:space="preserve">Serviços de auxiliar de bioterismo, para atendimento de necessidades do Centro de Ciências Biológicas e Biotério Central da UFSC.</t>
  </si>
  <si>
    <t xml:space="preserve">11.967.535/0001-52</t>
  </si>
  <si>
    <t xml:space="preserve">Termo Aditivo 01 ao C. 305.2016 - Prorrogação da vigência</t>
  </si>
  <si>
    <t xml:space="preserve">CCB e BIC</t>
  </si>
  <si>
    <t xml:space="preserve">Termo de Apostilamento 02 - Repactuação de preços com base no CCT 2018/2018</t>
  </si>
  <si>
    <t xml:space="preserve">Aditivo 02 Prorrogação da vigência</t>
  </si>
  <si>
    <t xml:space="preserve">Data de assinatura: 19 de janeiro de 2017. Pregão nº 339/2016.</t>
  </si>
  <si>
    <t xml:space="preserve">Aditivo 03 Prorrogação da vigência</t>
  </si>
  <si>
    <t xml:space="preserve">Serviços de manutenção das áreas verdes do Campus Florianópolis - UFSC.</t>
  </si>
  <si>
    <t xml:space="preserve">DIR/CCA</t>
  </si>
  <si>
    <t xml:space="preserve">Valor anualizado após supressão e apostilamento 6</t>
  </si>
  <si>
    <t xml:space="preserve">Termo Aditivo 05 ao C. 02.2015 - Prorrogação da vigencia  por 12 (doze) meses.</t>
  </si>
  <si>
    <t xml:space="preserve">Solicitação 027972.2018</t>
  </si>
  <si>
    <t xml:space="preserve">Termo de Apostilamento 04  - Reajuste de valor contratual com base na Convenção Coletiva de Trabalho 2018.</t>
  </si>
  <si>
    <t xml:space="preserve">Termo Aditivo 06 - Prorrogação do contrato or 12 (doze) meses.</t>
  </si>
  <si>
    <t xml:space="preserve">Termo Aditivo 07 - Supressão de dois postos de jardineiro.</t>
  </si>
  <si>
    <t xml:space="preserve">Termo Aditivo 08 - prorrogação excepcional do contrato por 12 (doze) meses.</t>
  </si>
  <si>
    <t xml:space="preserve">Termo de Apostilamento 06 - majoração do valor do contrato.</t>
  </si>
  <si>
    <t xml:space="preserve">073162/2015-12</t>
  </si>
  <si>
    <t xml:space="preserve">Serviços de condução de veículos (motorista), a serem executados em atendimento das necessidades do Campus Joinville/SC da UFSC.</t>
  </si>
  <si>
    <t xml:space="preserve">00.482.840/0001-38</t>
  </si>
  <si>
    <t xml:space="preserve">Termo Aditivo 01 ao C. 01.2017 - Prorrogação da vigência por 12 (doze) meses.</t>
  </si>
  <si>
    <t xml:space="preserve">Termo de Apostilamento 02 - Repactuação de Preços e desconto a contratante</t>
  </si>
  <si>
    <t xml:space="preserve">073162/2015-13</t>
  </si>
  <si>
    <t xml:space="preserve">Termo Aditivo 02 - Prorrogação do Conrato em vigência por 12 meses.</t>
  </si>
  <si>
    <t xml:space="preserve">Termo Aditivo 03 - Prorrogação do Conrato em vigência por 12 meses, inclusão de cláusula de repactuação e obrigações</t>
  </si>
  <si>
    <t xml:space="preserve">002688/2015-18</t>
  </si>
  <si>
    <t xml:space="preserve">Termo Aditivo 02-  prorrogação contratual </t>
  </si>
  <si>
    <t xml:space="preserve">Termo Aditivo 03-  prorrogação contratual </t>
  </si>
  <si>
    <t xml:space="preserve">Termo Aditivo 04-  prorrogação contratual </t>
  </si>
  <si>
    <t xml:space="preserve">Contratação de serviços de lavanderia para a Secretaria de Cultura e Arte (SECARTE) da UFSC</t>
  </si>
  <si>
    <t xml:space="preserve">OLIVIER - MICHELLY LAVANDERIA LTDA</t>
  </si>
  <si>
    <t xml:space="preserve">08.920.547/0001-17</t>
  </si>
  <si>
    <t xml:space="preserve">Termo Aditivo 01 - Prorrogação da vigência por 12 meses</t>
  </si>
  <si>
    <t xml:space="preserve">Termo Aditivo 03 - Prorrogação da vigência por 12 meses</t>
  </si>
  <si>
    <t xml:space="preserve">Contratação de empresa prestadora de serviços gráficos para a Secreraia de Cultura e Arte da UFSC (SECARTE).</t>
  </si>
  <si>
    <t xml:space="preserve">Termo de Apostilamento 01 - IPCA/IBGE</t>
  </si>
  <si>
    <t xml:space="preserve">Termo Aditivo 01 - Prorrogação da vigência por 12 meses </t>
  </si>
  <si>
    <t xml:space="preserve">Termo Aditivo 02 - Prorrogação da vigência por 12 meses e alteração da razão social </t>
  </si>
  <si>
    <t xml:space="preserve">Termo de Apostilamento 02 - IPCA/IBGE</t>
  </si>
  <si>
    <t xml:space="preserve">Termo Aditivo 03 - Alteração da razão social.</t>
  </si>
  <si>
    <t xml:space="preserve">Termo Aditivo 04 - prorrogação da vigência do contrato por 12 meses e retificação da vigência dos Termos Aditivos 01 e 02..</t>
  </si>
  <si>
    <t xml:space="preserve">055731/2015-30</t>
  </si>
  <si>
    <t xml:space="preserve">MICROCABLE SERVIÇOS EM TELECOMUNICAÇÕES E ENERGIA LTDA</t>
  </si>
  <si>
    <t xml:space="preserve">17.101.531/0001-73</t>
  </si>
  <si>
    <t xml:space="preserve">Termo  Aditivo 02 - prorrogação da vigência </t>
  </si>
  <si>
    <t xml:space="preserve">055731/2015-31</t>
  </si>
  <si>
    <t xml:space="preserve">Termo  Aditivo 03 - prorrogação da vigência </t>
  </si>
  <si>
    <t xml:space="preserve">Termo  Aditivo 04 - prorrogação da vigência </t>
  </si>
  <si>
    <t xml:space="preserve">061059/2016-01</t>
  </si>
  <si>
    <t xml:space="preserve">Contratação de empresa especializada para a realização de mantenção preventiva, corretiva e emergencial de grupo gerador de energia elétrica de emergência da superitendência de governança eletrônica e tecnlogia da informação e comunicação (SETIC), com fornecimento de peças e componentes necessários às substituições programadas e eventual fornecimento nas substituições não programadas, da UFSC.</t>
  </si>
  <si>
    <t xml:space="preserve">ARP 37/2016 - Pregão 234/UFSC/2016-SRP</t>
  </si>
  <si>
    <t xml:space="preserve">Aditivo 01 - prorrogação do contrato por 12 (doze) meses.</t>
  </si>
  <si>
    <t xml:space="preserve">Aditivo 02 - Prorrogação da vigência por 12 meses e alteração da razão social da Contratada</t>
  </si>
  <si>
    <t xml:space="preserve">Aditivo 03 - prorrogação do contrato por 12 (doze) meses.</t>
  </si>
  <si>
    <t xml:space="preserve">041842/2015-69</t>
  </si>
  <si>
    <t xml:space="preserve">Segurança Curitibanos</t>
  </si>
  <si>
    <t xml:space="preserve">LUPA SEGURANÇA LTDA</t>
  </si>
  <si>
    <t xml:space="preserve">14.546.164/000123</t>
  </si>
  <si>
    <t xml:space="preserve">Termo Aditivo 02 - Prorrogação da vigência </t>
  </si>
  <si>
    <t xml:space="preserve">Termo Aditivo 04 - autorização de uso de armamento letal aos vigilantes referentes aos postos de trabalho das fazendas de Curitibanos.</t>
  </si>
  <si>
    <t xml:space="preserve">Termo Aditivo 05 - autorização de uso de armamento letal aos vigilantes referentes aos postos de trabalho informados no termo.</t>
  </si>
  <si>
    <t xml:space="preserve">Termo Aditivo 06 – prorrogação da vigência do contrato por 12 (doze) meses e inclusão de cláusula da obrigação da contratada.</t>
  </si>
  <si>
    <t xml:space="preserve">Contratação de serviços de sonorização, iluminação, palco, vestimenta cênica e projeção para os eventos institucionais organizados, promovidos e/ou apoiados pela Secretaria de Cultura e Arte da UFSC.</t>
  </si>
  <si>
    <t xml:space="preserve">00.813.763/0001-51</t>
  </si>
  <si>
    <t xml:space="preserve">Valor anualizado após apostilamento 01</t>
  </si>
  <si>
    <t xml:space="preserve">Termo Aditivo 02 - Prorrogação da vigência por 12 (doze) meses.</t>
  </si>
  <si>
    <t xml:space="preserve">Termo Aditivo 03 - Prorrogação da vigência por 12 (doze) meses</t>
  </si>
  <si>
    <t xml:space="preserve">Termo Aditivo 04 - Prorrogação da vigência por 12 (doze) meses</t>
  </si>
  <si>
    <t xml:space="preserve">Termo de Apostilamento 01 - reajuste do valor do contrato.</t>
  </si>
  <si>
    <t xml:space="preserve">Contratação de empresa especializada na gestão de serviços de veículos (motorista), a serem executados em atendimento das necessidades do Campus de Blumenau/SC, da UFSC.</t>
  </si>
  <si>
    <t xml:space="preserve">02.531.343/0001-08</t>
  </si>
  <si>
    <t xml:space="preserve">Valor anualizado após abatimento dos custos não renováveis e apostilamento 04.</t>
  </si>
  <si>
    <t xml:space="preserve">Apostilamento 01 - Majoração do valor  do contrato</t>
  </si>
  <si>
    <t xml:space="preserve">Apostilamento 02 -Majoração do valor  do contrato </t>
  </si>
  <si>
    <t xml:space="preserve">Apostilamento 03 - majoração do valor do contrato.</t>
  </si>
  <si>
    <t xml:space="preserve">Termo Aditivo 03 – Prorrogação da vigência por 12 meses</t>
  </si>
  <si>
    <t xml:space="preserve">Apostilamento 04 - majoração do valor do contrato.</t>
  </si>
  <si>
    <t xml:space="preserve">012844/2014-60</t>
  </si>
  <si>
    <t xml:space="preserve">Serviços para atividades relacionadas à manutenção e criação de organismos aquáticos dos laboratórios</t>
  </si>
  <si>
    <t xml:space="preserve">Valor anualizado (considerando o valor do último aditivo com o abatimento de custos não renováveis)</t>
  </si>
  <si>
    <t xml:space="preserve">Termo de Apostilamento 04 - Repactuação de Preços</t>
  </si>
  <si>
    <t xml:space="preserve">Termo Aditivo 04 - prorrogação da vigência por 12 meses e supressão</t>
  </si>
  <si>
    <t xml:space="preserve">Termo Aditivo 05 - prorrogação da vigência por 12 meses</t>
  </si>
  <si>
    <t xml:space="preserve">Termo de Apostilamento 05 - Repactuação de Preços</t>
  </si>
  <si>
    <t xml:space="preserve">Termo Aditivo 06 – prorrogação excepcional da vigência do contrato por 06 (seis) meses e a inclusão de cláusula da rescisão antecipada e da obrigação da Contratada.</t>
  </si>
  <si>
    <t xml:space="preserve">Serviços de manutenção das áreas verdes da UFSC - Fazenda Yacult</t>
  </si>
  <si>
    <t xml:space="preserve">Termo Aditivo nº 03 - Prorrogação de Contrato por 12 meses</t>
  </si>
  <si>
    <t xml:space="preserve">Termo Aditivo nº 04 - Prorrogação de Contrato por 12 meses</t>
  </si>
  <si>
    <t xml:space="preserve">Termo de Apostilamento 06 - correção de erro material na tabela do Termo de Apostilamento 05.</t>
  </si>
  <si>
    <t xml:space="preserve">Termo Aditivo nº 05 - Prorrogação excepcional do contrato por 12 meses e a inclusão de cláusulas da obrigação e da rescisão antecipada.</t>
  </si>
  <si>
    <t xml:space="preserve">Valoranualizado após apostilamento 07</t>
  </si>
  <si>
    <t xml:space="preserve">Termo Aditivo 03 - prorrogação de vigência</t>
  </si>
  <si>
    <t xml:space="preserve">Termo Aditivo 04 - prorrogação da vigência</t>
  </si>
  <si>
    <t xml:space="preserve">Termo de Apostilamento 06 - diminuição do valor do contrato.</t>
  </si>
  <si>
    <t xml:space="preserve">Termo Aditivo 05 - Prorrogação da vigência contratual por 3 meses.</t>
  </si>
  <si>
    <t xml:space="preserve">EMBRASP COMÉRCIO E SERVIÇOS DE SEGURANÇA LTDA.</t>
  </si>
  <si>
    <t xml:space="preserve">03.181.576/0001-90</t>
  </si>
  <si>
    <t xml:space="preserve">Valor anualizado (considerando o valor do último aditivo com  o abatimento de custos não renováveis)</t>
  </si>
  <si>
    <t xml:space="preserve">Termo Aditivo 01 - Prorrogação e supressão de 4 (quatro) postos.</t>
  </si>
  <si>
    <t xml:space="preserve">Termo Aditivo 02 - Prorrogação da vigência e retificação do percentual de supressão do TA 01.</t>
  </si>
  <si>
    <t xml:space="preserve">Termo Aditivo 03 de acréscimo de 2 (dois) postos de serviço de portaria.</t>
  </si>
  <si>
    <t xml:space="preserve">Termo Aditivo 04 - acréscimo de 3 postos CFH</t>
  </si>
  <si>
    <t xml:space="preserve">Termo Aditivo 05 - Prorrogação da vigência</t>
  </si>
  <si>
    <t xml:space="preserve">Termo Aditivo 06 - Prorrogação da vigência</t>
  </si>
  <si>
    <t xml:space="preserve">Termo Aditivo 07 - supressão do contrato referenciado e inclusão da cláusula das obrigações</t>
  </si>
  <si>
    <t xml:space="preserve">Termo Aditivo 08 – prorrogação excepcional da vigência do contrato por 06 (seis) meses.</t>
  </si>
  <si>
    <t xml:space="preserve">Vigilância patrimonial eletrônica (software)</t>
  </si>
  <si>
    <t xml:space="preserve">SSI (secretaria de Segurança Institucional)</t>
  </si>
  <si>
    <t xml:space="preserve">KHRONOS SEGURANCA PRIVADA LTDA</t>
  </si>
  <si>
    <t xml:space="preserve">04.629.488/0001-71</t>
  </si>
  <si>
    <t xml:space="preserve">Valor anual após Apostilamento 04</t>
  </si>
  <si>
    <t xml:space="preserve">Termo Aditivo 01 - Prorrogação excepcional da vigência do contrato em referência por 12 (doze)  meses.</t>
  </si>
  <si>
    <t xml:space="preserve">Termo de Apostilamento 02- Valor mensal de R$ 182.090,20 para R$ 186.971,42</t>
  </si>
  <si>
    <t xml:space="preserve">Termo Aditivo 03 - Prorrogação do contrato por 12 meses</t>
  </si>
  <si>
    <t xml:space="preserve">Termo de Apostilamento 03 – reajuste do valor do contrato.</t>
  </si>
  <si>
    <t xml:space="preserve">Termo de Apostilamento 04 – reajuste do valor do contrato.</t>
  </si>
  <si>
    <t xml:space="preserve">046504/2014-32</t>
  </si>
  <si>
    <t xml:space="preserve">Serviços de preparo e distribuição de refeições para o RU Campus Trindade</t>
  </si>
  <si>
    <t xml:space="preserve">ORBENK ADMINISTRACAO E SERVICOS LTDA</t>
  </si>
  <si>
    <t xml:space="preserve">Valor anualizado após abatimento dos custos não renováveis e apostilamento 06.</t>
  </si>
  <si>
    <t xml:space="preserve">Reajuste do valor contratual com base no IPCA-A de 4,5710%</t>
  </si>
  <si>
    <t xml:space="preserve">Termo Aditivo 04 - prorrogação da vigência por 12 (doze) meses</t>
  </si>
  <si>
    <t xml:space="preserve">Termo Aditivo 05 - supressão em 9,86% do contrato referenciado.</t>
  </si>
  <si>
    <t xml:space="preserve">Termo Aditivo 06 - Prorrogação da vigência por 12 (doze) meses.</t>
  </si>
  <si>
    <t xml:space="preserve">Vigilância Joinville</t>
  </si>
  <si>
    <t xml:space="preserve">MASTER VIGILANCIA ESPECIALIZADA LTDA</t>
  </si>
  <si>
    <t xml:space="preserve">77.998.912/0001-29</t>
  </si>
  <si>
    <t xml:space="preserve">Valor anualizado após apostilamento 04</t>
  </si>
  <si>
    <t xml:space="preserve">Termo Aditivo 01 - Prorrogação da vigência</t>
  </si>
  <si>
    <t xml:space="preserve">Termo Aditivo 03 -Supressão de 3 (três) postos de serviço de vigilância do item 20 e 03 (três) postos de serviço de vigilância do item 21.</t>
  </si>
  <si>
    <t xml:space="preserve">Termo de Apostilamento 02 - Reajuste de valor contratual,  haja vista o reajuste salarial da categoria, tendo por base a Convenção Coletiva de Trabalho 2018/2019 do SEA/-SC.</t>
  </si>
  <si>
    <t xml:space="preserve">Solicitação 029649/2018</t>
  </si>
  <si>
    <t xml:space="preserve">Termo Aditivo 04 - Prorrogação da vigência do contrato por 12 meses.</t>
  </si>
  <si>
    <t xml:space="preserve">Termo Aditivo 05 – Prorrogação da vigência do contrato por 12 (doze) meses.</t>
  </si>
  <si>
    <t xml:space="preserve">Vigilância Florianópolis</t>
  </si>
  <si>
    <t xml:space="preserve">Valor após abatimento de custos não renováveis.</t>
  </si>
  <si>
    <t xml:space="preserve">Termo Aditivo 01 - Prorrogação da vigência do contrato em referência por 12 meses. </t>
  </si>
  <si>
    <t xml:space="preserve">Termo Aditivo 02 ao C. 47/2016 - Prorrogação do contrato por 12 (doze) meses e retificação daCláusula Primeira do Termo Aditivo 01.</t>
  </si>
  <si>
    <t xml:space="preserve">Termo Aditivo 03 - Prorrogação da vigência do contrato po 12 (doze) meses e a retificação da Cláusula Primeira do Termo Aditivo 01.</t>
  </si>
  <si>
    <t xml:space="preserve">Termo Aditivo 04 - Autorização de uso de armamento letal aos vigilantes referentes aos postos de trabalho da fazenda da Ressacada/CEFA.</t>
  </si>
  <si>
    <t xml:space="preserve">Termo Aditivo 05 - Prorrogação da vigência do contrato por 12 (doze) meses.</t>
  </si>
  <si>
    <t xml:space="preserve">Termo Aditivo 06 - Supressão em 12,46% no valor total do contrato referenciado e inclusão de cláusula das obrigações.</t>
  </si>
  <si>
    <t xml:space="preserve">Termo de Apostilamento 03 - majoração do valor do contrato</t>
  </si>
  <si>
    <t xml:space="preserve">Termo Aditivo 07 – prorrogação da vigência do contrato em referência por 12 (doze) meses.</t>
  </si>
  <si>
    <t xml:space="preserve">Vigilância armada e desarmada para Ararangua</t>
  </si>
  <si>
    <t xml:space="preserve">DESEG/PROAD e ARA/UFSC</t>
  </si>
  <si>
    <t xml:space="preserve">ADSERVIG VIGILANCIA LTDA</t>
  </si>
  <si>
    <t xml:space="preserve">05.497.780/0001-40</t>
  </si>
  <si>
    <t xml:space="preserve">Termo Aditivo 01 - Prorrrogação da vigência por 12 (doze) meses.</t>
  </si>
  <si>
    <t xml:space="preserve">Termo Aditivo 02 - Prorrrogação da vigência por 12 (doze) meses.</t>
  </si>
  <si>
    <t xml:space="preserve">Termo de Apostilamento 02 - redução do valor do contrato</t>
  </si>
  <si>
    <t xml:space="preserve">Termo Aditivo 04 - prorrogação da vigência do contrato por 12 (doze) meses e inclusão de cláusula referente à obrigação da contratada.</t>
  </si>
  <si>
    <t xml:space="preserve">Serviços de segurança para eventos, para atender aos eventos institucionais organizados pela SECARTE - UFSC.</t>
  </si>
  <si>
    <t xml:space="preserve">95.832.986/0001-72</t>
  </si>
  <si>
    <t xml:space="preserve">Termo Aditivo 01 ao C. 74/2017 - prorrogação do contrato por 12 (doze) meses.</t>
  </si>
  <si>
    <t xml:space="preserve">Apostilamento 01 - correção do número da Cláusula</t>
  </si>
  <si>
    <t xml:space="preserve">Termo Aditivo 02 ao C. 74/2017 - prorrogação do contrato por 12 (doze) meses.</t>
  </si>
  <si>
    <t xml:space="preserve">Segurança e vigilância patrimonial - Fazenda Yakult.</t>
  </si>
  <si>
    <t xml:space="preserve">CCA/UFSC</t>
  </si>
  <si>
    <t xml:space="preserve">MASTER VIGILANCIA ESPECIALIZADA</t>
  </si>
  <si>
    <t xml:space="preserve">Valor anualizado após apostilamento 4.</t>
  </si>
  <si>
    <t xml:space="preserve">Termo Aditivo 03 ao Contrato 123/2016</t>
  </si>
  <si>
    <t xml:space="preserve">Termo de Apostilamento 02 - reajuste no valor contratual , tendo em vista o reajuste da categoria através da CCT2018/2019 do SEA/SC.</t>
  </si>
  <si>
    <t xml:space="preserve">Solicitação 023893/2018</t>
  </si>
  <si>
    <t xml:space="preserve">Termo Aditivo 05 – Prorrogação da vigência do contrato por 12 (doze) meses e inclusão de cláusula referente a obrigação da Contratada.</t>
  </si>
  <si>
    <t xml:space="preserve">Termo de Apostilamento 04 - majoração no valor do contrato.</t>
  </si>
  <si>
    <t xml:space="preserve">Vigilância Blumenau</t>
  </si>
  <si>
    <t xml:space="preserve">ONDREPSB SERVIÇO DE GUARDA E VIGILÂNCIA LTDA</t>
  </si>
  <si>
    <t xml:space="preserve">82.949.652/0001-31</t>
  </si>
  <si>
    <t xml:space="preserve">Valor anualizado após Apostilamento 03</t>
  </si>
  <si>
    <t xml:space="preserve">Termo Aditivo 01 - Prorrogação da vigência do contrato</t>
  </si>
  <si>
    <t xml:space="preserve">Termo de Apostilamento 02 - Repactuação de preços com base na CCT 2018/2019</t>
  </si>
  <si>
    <t xml:space="preserve">Solicitação 015669/2018</t>
  </si>
  <si>
    <t xml:space="preserve">Termo Aditivo 04 - Prorrogação da vigência de contrato </t>
  </si>
  <si>
    <t xml:space="preserve">Termo de Apostilamento 03 - Repactuação de preços com base na CCT 2019/2020</t>
  </si>
  <si>
    <t xml:space="preserve">Termo de Apostilamento 04 – Majoração no valor do contrato.</t>
  </si>
  <si>
    <t xml:space="preserve">Termo Aditivo 05 - Prorrogação da vigência de contrato e inclusão de cláusula da obrigação da Contratada. </t>
  </si>
  <si>
    <t xml:space="preserve">067893/2015-11</t>
  </si>
  <si>
    <t xml:space="preserve">Manutenção dos sistemas elétricos de baixa e média tensão.</t>
  </si>
  <si>
    <t xml:space="preserve">SETUP SERVIÇOS ESPECIALIZADOS LTDA.</t>
  </si>
  <si>
    <t xml:space="preserve">09.249.662/0001-74</t>
  </si>
  <si>
    <t xml:space="preserve">Valor anualizado após apostilamento 07</t>
  </si>
  <si>
    <t xml:space="preserve">Apostilamento 02 - majoração do valor do contrato</t>
  </si>
  <si>
    <t xml:space="preserve">Apostilamento 05 - correção de erro material.</t>
  </si>
  <si>
    <t xml:space="preserve">Termo Aditivo 04 - alteração da razão social.</t>
  </si>
  <si>
    <t xml:space="preserve">Termo de Apostilamento 07 - retificação de valores do termo de apostilamento 06</t>
  </si>
  <si>
    <t xml:space="preserve">007708/2017-09</t>
  </si>
  <si>
    <t xml:space="preserve">Serviços de manutenção preventiva e corretiva de equipamentos gráficos digitais, com possível fornecimento de peças, da Imprensa Nacional da UFSC.</t>
  </si>
  <si>
    <t xml:space="preserve">Valor anualizado após apostilamento 02</t>
  </si>
  <si>
    <t xml:space="preserve">Termo Aditivo 01 ao Contrato 97.2017 - Prorrogação da vigência por 12 meses.</t>
  </si>
  <si>
    <t xml:space="preserve">Termo Aditivo 02 - Alteração da razão social da CONTRATADA.</t>
  </si>
  <si>
    <t xml:space="preserve">Apostilamento 02 - reajuste do valor do contrato</t>
  </si>
  <si>
    <t xml:space="preserve">072468/2016-24</t>
  </si>
  <si>
    <t xml:space="preserve">Serviços de manutenção preventiva e corretiva de equipamentos gráficos digitais, com possível fornecimento de peças, da Imprensa universitária da UFSC.</t>
  </si>
  <si>
    <t xml:space="preserve">TECHGRAFICA COMÉRCIO E SERVIÇOS DE MANUTENÇÃO LTDA - ME</t>
  </si>
  <si>
    <t xml:space="preserve">05.775.079/0001-46</t>
  </si>
  <si>
    <t xml:space="preserve">Termo Aditivo 01  - Prorrogação do contrato por 12 (doze) meses.</t>
  </si>
  <si>
    <t xml:space="preserve">025995/2014-88</t>
  </si>
  <si>
    <t xml:space="preserve">Serviços de manutenção preventiva e corretiva dos sistemas hidráulicos do Campus Florianópolis</t>
  </si>
  <si>
    <t xml:space="preserve">o valor informado é o anualizado e após o abatimento de custos não renováveis</t>
  </si>
  <si>
    <t xml:space="preserve">Termo Aditivo 04 - Prorrogação da vigência de contrato por 12 meses.</t>
  </si>
  <si>
    <t xml:space="preserve">Termo de Apostilamento 04 - Reajuste Salarial </t>
  </si>
  <si>
    <t xml:space="preserve">Termo Aditivo 05 - Prorrogação da vigência de contrato por 12 meses.</t>
  </si>
  <si>
    <t xml:space="preserve">Termo de Apostilamento 05 - Reajuste Salarial </t>
  </si>
  <si>
    <t xml:space="preserve">Termo Aditivo 06 - Prorrogação da vigência de contrato por 6 meses.</t>
  </si>
  <si>
    <t xml:space="preserve">002336/2017-16</t>
  </si>
  <si>
    <t xml:space="preserve">Locação de imóvel para instalação de laboratórios de informática do Campus Blumenau da Universidade Federal de Santa Catarina.</t>
  </si>
  <si>
    <t xml:space="preserve">SOCIEDADE DESPORTIVA VASTO VERDE </t>
  </si>
  <si>
    <t xml:space="preserve">82.664.327/0001-22</t>
  </si>
  <si>
    <t xml:space="preserve">o valor informado é o anualizado</t>
  </si>
  <si>
    <t xml:space="preserve">Termo Aditivo 01 - Prorrogação da vigência do contrato e inclusão de cláusula da rescisão antecipada.</t>
  </si>
  <si>
    <t xml:space="preserve">Termo de Apostilamento 01 - Reajuste pelo IGP-M.</t>
  </si>
  <si>
    <t xml:space="preserve">Termo de Apostilamento 02 - retificação de erro material.</t>
  </si>
  <si>
    <t xml:space="preserve">018620/2016-23</t>
  </si>
  <si>
    <t xml:space="preserve">Locação de espaço para guarda de embarcação, tipo catamarã.</t>
  </si>
  <si>
    <t xml:space="preserve">SILVESTRI GUARDERIA NÁUTICA EIRELI - ME</t>
  </si>
  <si>
    <t xml:space="preserve">06.958.015/0001-43</t>
  </si>
  <si>
    <t xml:space="preserve">Valor correspondente a 6 meses.</t>
  </si>
  <si>
    <t xml:space="preserve">Termo Aditivo 01 - Prorrogação do contrato em referência por 12 (doze) meses.</t>
  </si>
  <si>
    <t xml:space="preserve">Termo Aditivo 03 - Prorrogação do contrato por 6 meses</t>
  </si>
  <si>
    <t xml:space="preserve">018620/2016-24</t>
  </si>
  <si>
    <t xml:space="preserve">Termo Aditivo 04 - Prorrogação do contrato por 6 meses</t>
  </si>
  <si>
    <t xml:space="preserve">Valor correspondente a 6 meses</t>
  </si>
  <si>
    <t xml:space="preserve">002928/2017-38</t>
  </si>
  <si>
    <t xml:space="preserve">Seguro de veículos de transporte de passageiros da UFSC</t>
  </si>
  <si>
    <t xml:space="preserve">DTR/PU/PROAD</t>
  </si>
  <si>
    <t xml:space="preserve">GENTE SEGURADORA S.A.</t>
  </si>
  <si>
    <t xml:space="preserve">90.180.605/0001-02</t>
  </si>
  <si>
    <t xml:space="preserve">Serviços de chaveiro nos  Centros de Ensino e Unidades Administrativas da UFSC</t>
  </si>
  <si>
    <t xml:space="preserve">ADIRLEIA DENES BROERING - ME </t>
  </si>
  <si>
    <t xml:space="preserve">07.691.746/0001-38</t>
  </si>
  <si>
    <t xml:space="preserve">Termo Aditivo 01 - Prorrogação da vigência contratual por 12 (doze) meses.</t>
  </si>
  <si>
    <t xml:space="preserve">Apostilamento 01</t>
  </si>
  <si>
    <t xml:space="preserve">Termo de Apostilamento 02 - reajuste pelo IPC-A.</t>
  </si>
  <si>
    <t xml:space="preserve">045405/2016-03</t>
  </si>
  <si>
    <t xml:space="preserve">Seguro Coletivo contra Acidentes Pessoais para alunos, estagiários e bolsistas.</t>
  </si>
  <si>
    <t xml:space="preserve">DIP/PREG</t>
  </si>
  <si>
    <t xml:space="preserve">045405/2016-04</t>
  </si>
  <si>
    <t xml:space="preserve">Termo Aditivo 02 ao C. 157/2016 - Prorrogação da vigência do conrato por 12 (doze) meses.</t>
  </si>
  <si>
    <t xml:space="preserve">Termo Aditivo 03 - Prorrogação do contrato em referência por 12 (doze) meses.</t>
  </si>
  <si>
    <t xml:space="preserve">021916/2016-21</t>
  </si>
  <si>
    <t xml:space="preserve">Comunicação de dados.</t>
  </si>
  <si>
    <t xml:space="preserve">Algar Multimídia S/A</t>
  </si>
  <si>
    <t xml:space="preserve">04.622.116/0001-13</t>
  </si>
  <si>
    <t xml:space="preserve">Termo Aditivo 02 ao C. 183.2016 - Retificação da Cláusula Quarta  - DA GARANTIA </t>
  </si>
  <si>
    <t xml:space="preserve">27/211/2017</t>
  </si>
  <si>
    <t xml:space="preserve">021916/2016-22</t>
  </si>
  <si>
    <t xml:space="preserve">1º Termo Aditivo - Aplicação do instituto do abatimento, reajuste do valor e a prorrogação da vigência do contrato.</t>
  </si>
  <si>
    <t xml:space="preserve">3º Termo Aditivo - Prorrogação da vigência do contrato.</t>
  </si>
  <si>
    <t xml:space="preserve">Serviços de motorista - Curitibanos</t>
  </si>
  <si>
    <t xml:space="preserve">Consulta interesse em prorrogar sol.48504/2017</t>
  </si>
  <si>
    <t xml:space="preserve">Termo de Apostilamento 02 - Reajuste de valor contratual, haja vista o reajuste salarial em 2,10% concedido pela CCT 2018/2018 do Sindicato das Empresas de Asseio Conservação e Serviços Terceirizados do Estado de SC.</t>
  </si>
  <si>
    <t xml:space="preserve">Termo de Apostilamento 03 - Reajuste do valor do contrato, tendo em vista a alteração da alíquota do ISS de 4% para 5%.</t>
  </si>
  <si>
    <t xml:space="preserve">Termo Aditivo 02 - porrogação do contrato em referência por 12 meses.</t>
  </si>
  <si>
    <t xml:space="preserve">Serviços de Auxiliar de Serviços Gerais - Joinville</t>
  </si>
  <si>
    <t xml:space="preserve">Valor anualizado, após apostilamento.</t>
  </si>
  <si>
    <t xml:space="preserve">Termo Aditivo 02 ao C. 235/2016 - Prorrogação da vigência do Contrato em referencia por 12 meses.</t>
  </si>
  <si>
    <t xml:space="preserve">Termo Aditivo 03 - Prorrogação do contrato por 12 meses.</t>
  </si>
  <si>
    <t xml:space="preserve">Serviços de motorista - Araranguá</t>
  </si>
  <si>
    <t xml:space="preserve">Apostilamento 02 -Reajuste do valor contratual </t>
  </si>
  <si>
    <t xml:space="preserve">Termo Aditivo 02 - Prorrogação da vigência do Contrato em referência por 12 meses.</t>
  </si>
  <si>
    <t xml:space="preserve">Termo de Apostilamento 03 - reajuste do valor contratual.</t>
  </si>
  <si>
    <t xml:space="preserve">Termo Aditivo 03 - Prorrogação da vigência do Contrato em referência por 12 meses.</t>
  </si>
  <si>
    <t xml:space="preserve">Serviços de recepção - Campus de Joinville.</t>
  </si>
  <si>
    <t xml:space="preserve">Solicitação 7029/2018</t>
  </si>
  <si>
    <t xml:space="preserve">Termo Aditivo 03 - Prorrogação da vigência por  12 meses</t>
  </si>
  <si>
    <t xml:space="preserve">003996/2015-52</t>
  </si>
  <si>
    <t xml:space="preserve">Locação de Imóvel - Blumenau</t>
  </si>
  <si>
    <t xml:space="preserve">RT IMOBILIARIA LTDA.</t>
  </si>
  <si>
    <t xml:space="preserve">97.542.342/0001-75</t>
  </si>
  <si>
    <t xml:space="preserve">Valor anual</t>
  </si>
  <si>
    <t xml:space="preserve">Termo de Apostilamento 03 - Reajuste de Valor pelo índice IGP-M</t>
  </si>
  <si>
    <t xml:space="preserve">Termo de Apostilamento 04 - Reajuste de Valor pelo índice IGP-M</t>
  </si>
  <si>
    <t xml:space="preserve">Termo Aditivo 02 – Prorrogação da vigência do contrato por 60 (sessenta) meses e inclusão de cláusula da rescisão antecipada.</t>
  </si>
  <si>
    <t xml:space="preserve">057548/2016-50</t>
  </si>
  <si>
    <t xml:space="preserve">Serviços dos Correios.</t>
  </si>
  <si>
    <t xml:space="preserve">EMPRESA BRASILEIRA DE CORREIOS E TELÉGRAFOS</t>
  </si>
  <si>
    <t xml:space="preserve">34.028.316/0028-23</t>
  </si>
  <si>
    <t xml:space="preserve">003954/2016-01</t>
  </si>
  <si>
    <t xml:space="preserve">SAMAE - Fornecimento de água para o Campus de Araranguá.</t>
  </si>
  <si>
    <t xml:space="preserve">SAMAE</t>
  </si>
  <si>
    <t xml:space="preserve">82.568.221/0001-25</t>
  </si>
  <si>
    <t xml:space="preserve">062877/2016-12</t>
  </si>
  <si>
    <t xml:space="preserve">SAMAE - Fornecimento de água para o Campus de Blumenau.</t>
  </si>
  <si>
    <t xml:space="preserve">83.779.462/0001-86</t>
  </si>
  <si>
    <t xml:space="preserve">056143/2012-71</t>
  </si>
  <si>
    <t xml:space="preserve">CASAN S/A</t>
  </si>
  <si>
    <t xml:space="preserve">82.508.433/0001-17</t>
  </si>
  <si>
    <t xml:space="preserve">Termo de Apostilamento 03 - Estabelece a vigência por prazo indeterminado e a não realização de novos termos aditivos, bem como a atualização do valor global do contrato em 7.000.000,00.</t>
  </si>
  <si>
    <t xml:space="preserve">Termo de Apostilamento 04 - Estabelece a vigência por prazo indeterminado e a não realização de novos termos aditivos, bem como a atualização do valor global do contrato em 7.000.000,00.</t>
  </si>
  <si>
    <t xml:space="preserve">Termo de Apostilamento 05 - Estabelece a vigência por prazo indeterminado e a não realização de novos termos aditivos, bem como a atualização do valor global do contrato em 7.000.000,00.</t>
  </si>
  <si>
    <t xml:space="preserve">008482/2017-55</t>
  </si>
  <si>
    <t xml:space="preserve">Prestação de serviço público de energia elétrica para unidades consumidoras do Grupo B (Fortalezas da Ilha Anhatomirim).</t>
  </si>
  <si>
    <t xml:space="preserve">CEREJ</t>
  </si>
  <si>
    <t xml:space="preserve">82.574.864/0001-81</t>
  </si>
  <si>
    <t xml:space="preserve">Apostilamento 01 - Manutenção do valor anual.</t>
  </si>
  <si>
    <t xml:space="preserve">Apostilamento 02 - Manutenção do valor anual.</t>
  </si>
  <si>
    <t xml:space="preserve">Contratação de serviços de gravação de áudio e vídeo para realização dos concursos públicos visando à contratação de docentes para a UFSC.</t>
  </si>
  <si>
    <t xml:space="preserve">FIN/PROGRAD</t>
  </si>
  <si>
    <t xml:space="preserve">ENGENHARIA DE EVENTOS EIRELI EPP</t>
  </si>
  <si>
    <t xml:space="preserve">07.502.330/0001-24</t>
  </si>
  <si>
    <t xml:space="preserve">Valor anualizado após reajuste</t>
  </si>
  <si>
    <t xml:space="preserve">034273/2017-68</t>
  </si>
  <si>
    <t xml:space="preserve">Termo Aditivo 02 - Prorrogação do contrato em referência por 12 (doze) meses.</t>
  </si>
  <si>
    <t xml:space="preserve">Serviços de Impressão com locação de equipamentos</t>
  </si>
  <si>
    <t xml:space="preserve">07.432.517/0001-07</t>
  </si>
  <si>
    <t xml:space="preserve">Aditivo 01 Aumento quantitativo</t>
  </si>
  <si>
    <t xml:space="preserve">058121/2016-80</t>
  </si>
  <si>
    <t xml:space="preserve">Termo Aditivo 02 - Prorrogação da vigência do contrato por 12 meses</t>
  </si>
  <si>
    <t xml:space="preserve">Termo Aditivo 03 - Prorrogação da vigência do contrato por 12 meses</t>
  </si>
  <si>
    <t xml:space="preserve">Termo de Apostilamento 01 - reajuste pelo IPC-A.</t>
  </si>
  <si>
    <t xml:space="preserve">050786/2017-15</t>
  </si>
  <si>
    <t xml:space="preserve">Contratação de manutençã preventiva e corretiva em equipamentos de iluminação e cenotecnia com fornecimento eventual de peças para o auditório Garapuvu do Centro de Cultura e Eventos e para o Teatro</t>
  </si>
  <si>
    <t xml:space="preserve">Aditivo 01 - Prorrogação da vigência e alteração da razão social</t>
  </si>
  <si>
    <t xml:space="preserve">Valor proporcional a 3 meses</t>
  </si>
  <si>
    <t xml:space="preserve">Serviço de copeiragem - Florianópolis </t>
  </si>
  <si>
    <t xml:space="preserve">ORBENK ADMINISTRAÇÃO E SERVIÇOS LTDA </t>
  </si>
  <si>
    <t xml:space="preserve">Termo de Apostilamento - Reajuste do valor contratual com base na CCT 2018/2018 do Sindicato  das Empresas de Asseio, Conservação e Serviços Terceirizados do Estado de SC.</t>
  </si>
  <si>
    <t xml:space="preserve">Termo Aditivo 01 - Prorrogação contratual por 12 (doze) meses</t>
  </si>
  <si>
    <t xml:space="preserve">Termo Aditivo 02- - Prorrogação contratual por 12 (doze) meses.</t>
  </si>
  <si>
    <t xml:space="preserve">024287/2017-72</t>
  </si>
  <si>
    <t xml:space="preserve">Sede administrativa Blumenau</t>
  </si>
  <si>
    <t xml:space="preserve">KLEBER IMOVEIS LTDA - ME</t>
  </si>
  <si>
    <t xml:space="preserve">23.500.128/0001-10</t>
  </si>
  <si>
    <t xml:space="preserve">Alteração do nome empresarial e do endereço da locadora e o endereço do representante legal </t>
  </si>
  <si>
    <t xml:space="preserve">Termo de Apostilamento 01 - Reajuste IGP-M</t>
  </si>
  <si>
    <t xml:space="preserve">Termo de Apostilamento 02 - Reajuste IGP-M</t>
  </si>
  <si>
    <t xml:space="preserve">020281/2017-26</t>
  </si>
  <si>
    <t xml:space="preserve">Fornecimento de refeição</t>
  </si>
  <si>
    <t xml:space="preserve">CA PRATOMIL RESTAURANTES EMPRESARIAIS LTDA</t>
  </si>
  <si>
    <t xml:space="preserve">19.874.652/0001-83</t>
  </si>
  <si>
    <t xml:space="preserve">Termo Aditivo 01  Prorrogação por 12 meses.</t>
  </si>
  <si>
    <t xml:space="preserve">Termo Aditivo 02  Prorrogação por 12 meses.</t>
  </si>
  <si>
    <t xml:space="preserve">022359/2017-47</t>
  </si>
  <si>
    <t xml:space="preserve">Manutenção preventiva, corretiva e emergencial de grupos geradores de energia elétrica de emergência, com fornecimento de peças e componentes necessários às substituições programadas e eventual fornecimento nas substituições não programadas da UFSC.</t>
  </si>
  <si>
    <t xml:space="preserve">ROMARCK GERADORES - COMERCIO E SERVICOS LTDA - ME </t>
  </si>
  <si>
    <t xml:space="preserve">04.298.489/0001-80</t>
  </si>
  <si>
    <t xml:space="preserve">002181/2018-07</t>
  </si>
  <si>
    <t xml:space="preserve">Serviço de acesso, via web, às coleções completas das Normas Técnicas Brasileiras (NBR'S) da Associação Brasileira de Normas Técnicas (ABNT) e das Normas Técnicas da Associação Mercosul de Normalização (AMN)para a UFSC.</t>
  </si>
  <si>
    <t xml:space="preserve">ASSOCIAÇÃO BRASILEIRA DE NORMAS TÉCNICAS ABNT</t>
  </si>
  <si>
    <t xml:space="preserve">33.402.892/0001-06</t>
  </si>
  <si>
    <t xml:space="preserve">Termo Aditivo 02 - Prorrogação contratual por 12 (doze) meses</t>
  </si>
  <si>
    <t xml:space="preserve">Serviços de recepção - Florianópolis </t>
  </si>
  <si>
    <t xml:space="preserve">Valor anualizado, após apostilamento e abatimento de custos não renováveis.</t>
  </si>
  <si>
    <t xml:space="preserve">15</t>
  </si>
  <si>
    <t xml:space="preserve">Termo de Apostilamento 02 - majoração do valor do contrato.</t>
  </si>
  <si>
    <t xml:space="preserve">006301/2018-37</t>
  </si>
  <si>
    <t xml:space="preserve">Contratação de serviço de fornecimento de refeição tipo buffet livre, cm exceção das carnes e da sobremesa.</t>
  </si>
  <si>
    <t xml:space="preserve">PAMELA A. R.  DE ACANTARA ME</t>
  </si>
  <si>
    <t xml:space="preserve">13.711.592/0003-63</t>
  </si>
  <si>
    <t xml:space="preserve">Valor estimado anual (após Apostilamento 03)</t>
  </si>
  <si>
    <t xml:space="preserve">Termo Aditivo 01 - Alteração do número do CNPJ da Contratada </t>
  </si>
  <si>
    <t xml:space="preserve">Termo de Apostilamento 01 - reajuste IPC-A.</t>
  </si>
  <si>
    <t xml:space="preserve">Termo de Apostilamento 02 - correção do CNPJ.</t>
  </si>
  <si>
    <t xml:space="preserve">Termo de Apostilamento 03 - reajuste de valor pelo índice IPC-A</t>
  </si>
  <si>
    <t xml:space="preserve">049767/2017-46</t>
  </si>
  <si>
    <t xml:space="preserve">Contratação de empresa para a prestação de serviços continuados inerentes ao funcionamento as Sala - Cofre Lampertz -Modelo Rittal TDR-B/M, Classe S 60 D - Tipo B, com certificação ABNT NBR 15247:2004, instalada nas dependencias da UFSC.</t>
  </si>
  <si>
    <t xml:space="preserve">43.209.436/0001-06</t>
  </si>
  <si>
    <t xml:space="preserve">Contratação de serviços de recepção para o Campus Ararangua</t>
  </si>
  <si>
    <t xml:space="preserve">LIDERANÇA LIMPEZA E CONSERVAÇÃO LTDA </t>
  </si>
  <si>
    <t xml:space="preserve">Termo Aditivo 01 - prorrogação da vigência do contrato.</t>
  </si>
  <si>
    <t xml:space="preserve">Termo Aditivo 02 - prorrogação da vigência do contrato.</t>
  </si>
  <si>
    <t xml:space="preserve">Contratação de serviços de recepção para o Campus Curitibanos</t>
  </si>
  <si>
    <t xml:space="preserve">LIDERANÇA LIMPEZA  E CONSERVAÇÃO LTDA </t>
  </si>
  <si>
    <t xml:space="preserve">Termo Aditivo 01 - prorrogação da vigência do contrato por 12 (doze) meses.</t>
  </si>
  <si>
    <t xml:space="preserve">17.079.925/0001-72</t>
  </si>
  <si>
    <t xml:space="preserve">O valor corresponde apenas aos serviços prestados.               Serviço e concessão de área física. </t>
  </si>
  <si>
    <t xml:space="preserve">Termo Aditivo 01 - prorrogação da vigência do contrato por 12 (doze) meses e reajuste do valor mensal da concessão e do valor da refeição.</t>
  </si>
  <si>
    <t xml:space="preserve">Termo Aditivo 02 - prorrogação da vigência do contrato por 12 (doze) meses e reajuste do valor mensal da concessão e do valor da refeição.</t>
  </si>
  <si>
    <t xml:space="preserve">058349/2017-40</t>
  </si>
  <si>
    <t xml:space="preserve">Contratação de serviço de manutenção de áreas verdes Araranguá</t>
  </si>
  <si>
    <t xml:space="preserve">Valor anual após Apostilamento 01</t>
  </si>
  <si>
    <t xml:space="preserve">Termo Aditivo 01 - prorrogação do contrato por 12 (doze) meses.</t>
  </si>
  <si>
    <t xml:space="preserve">Termo Aditivo 02 - prorrogação do contrato por 12 (doze) meses.</t>
  </si>
  <si>
    <t xml:space="preserve">Termo de Apostilamento 01 – reajuste IPCA.</t>
  </si>
  <si>
    <t xml:space="preserve">031014/2017-84</t>
  </si>
  <si>
    <t xml:space="preserve">Contratação de empresa especializada para a execução de serviços de quaificação térmica, validação tpermica e calibração de autoclaves da UFSC.</t>
  </si>
  <si>
    <t xml:space="preserve">J R SILVA MANUTENÇÃ DE PAPARELHOS DE MEDIDA E TESTE E CONTROLE - ME </t>
  </si>
  <si>
    <t xml:space="preserve">19.387.123/0001-55</t>
  </si>
  <si>
    <t xml:space="preserve">063083/2017-57</t>
  </si>
  <si>
    <t xml:space="preserve">Fornecimento de refeição - RU Araranguá</t>
  </si>
  <si>
    <t xml:space="preserve">Termo de Apostilamento 01  - Correção do valor mensal estimado da contratação informado na Cláusula Terceira - Preço do Termo de Contrato.</t>
  </si>
  <si>
    <t xml:space="preserve">Termo de Apostilamento 02 - majoração do valor estimado anual do contrato.</t>
  </si>
  <si>
    <t xml:space="preserve">041940/2016-87</t>
  </si>
  <si>
    <t xml:space="preserve">Contratação do serviço de metabuscador EDS - EBSCO para atender a BU/UFSC.</t>
  </si>
  <si>
    <t xml:space="preserve">EBSCO BRASIL</t>
  </si>
  <si>
    <t xml:space="preserve">42.356.782/0001-46</t>
  </si>
  <si>
    <t xml:space="preserve">Termo Aditivo 01 - prorrogação por 12 meses.</t>
  </si>
  <si>
    <t xml:space="preserve">Termo Aditivo 02 - prorrogação por 12 meses.</t>
  </si>
  <si>
    <t xml:space="preserve">Contratação de serviços de zeladoria para o Campus Araranguá</t>
  </si>
  <si>
    <t xml:space="preserve">LIDERANÇA LIMPEZA E CONSERVAÇÃO LTDA. </t>
  </si>
  <si>
    <t xml:space="preserve">Valor anualizado após apostilamento 03</t>
  </si>
  <si>
    <t xml:space="preserve">Contratação de serviços de calibração dos equipamentos audiológicos da UFSC.</t>
  </si>
  <si>
    <t xml:space="preserve">CLINIFONO</t>
  </si>
  <si>
    <t xml:space="preserve">CENTRO  CATARINENSE DE APOIO À AUDIÇÃO EIRELI - EPP</t>
  </si>
  <si>
    <t xml:space="preserve">02.512.121/0001-48</t>
  </si>
  <si>
    <t xml:space="preserve">Termo de Apostilamento 01 - retificação do valor total do item 17 e do valor total da tabela.</t>
  </si>
  <si>
    <t xml:space="preserve">Termo Aditivo 01 - Prorrogação contratual por 12 meses</t>
  </si>
  <si>
    <t xml:space="preserve">050502/2018-71</t>
  </si>
  <si>
    <t xml:space="preserve">Contratação de serviços de gestão de mão de obra (operadores de carga, par ativiades de carga, descarga e movimetação de bens e materiais).</t>
  </si>
  <si>
    <t xml:space="preserve">ADSERVI ADMINISTRADORA DESERVIÇOS LTDA </t>
  </si>
  <si>
    <t xml:space="preserve">18 operadores e 2 supervisores (dados após supressão)</t>
  </si>
  <si>
    <t xml:space="preserve">Termo Aditivo 01 - supressão em 19,60% e a inclusão de cláusula das obrigações.</t>
  </si>
  <si>
    <t xml:space="preserve">Termo de Apostilamento 03 - retificação de valores do Termo de Apostilamento 02.</t>
  </si>
  <si>
    <t xml:space="preserve">013893/2018-43</t>
  </si>
  <si>
    <t xml:space="preserve">Contratação de serviços de telecomunicações, por meio de transmissão de voz e de outros sinais para atender a UFSC </t>
  </si>
  <si>
    <t xml:space="preserve">40.432.544/0001-47</t>
  </si>
  <si>
    <t xml:space="preserve">Apostilamento 02 -retificação de erro material do Termo de Apostilamento 01.</t>
  </si>
  <si>
    <t xml:space="preserve">Contratação de serviços de desentupimento .</t>
  </si>
  <si>
    <t xml:space="preserve">Apostilamento 01 - correção do CNPJ da Contratada.</t>
  </si>
  <si>
    <t xml:space="preserve">042439/2018-08</t>
  </si>
  <si>
    <t xml:space="preserve">Contratação de serviços de manutenção preventiva e corretiva em elevadores e plataformas elevatórias da UFSC.</t>
  </si>
  <si>
    <t xml:space="preserve">EWT BRASIL ELEVADORES LTDA - ME </t>
  </si>
  <si>
    <t xml:space="preserve">20.810.747/0001-12</t>
  </si>
  <si>
    <t xml:space="preserve">Termo Aditivo 02 - Acréscimo de 01 elevador </t>
  </si>
  <si>
    <t xml:space="preserve">Valor de 09/12/19 a 19/09/20 (valor anualizado R$ 9.000,00); ITEM 29</t>
  </si>
  <si>
    <t xml:space="preserve">50.400.407/0001-84</t>
  </si>
  <si>
    <t xml:space="preserve">Valor anualizado e após supressão</t>
  </si>
  <si>
    <t xml:space="preserve">Termo Aditivo 01 - supressão em 11% do contrato referenciado e inclusão de cláusula das obrigações.</t>
  </si>
  <si>
    <t xml:space="preserve">Termo de Apostilamento 03 - majoração do valor do contrato.</t>
  </si>
  <si>
    <t xml:space="preserve">054505/2018-84</t>
  </si>
  <si>
    <t xml:space="preserve">Aquisição de uso do software Audaces e a contratação do pacote Clube Audaces, para atendimento das demandas do Curso de Graduaçã em Engenharia Têxtil do Campus Blumenau </t>
  </si>
  <si>
    <t xml:space="preserve">AUDACES AUTOMAÇÃO E INFORMÁTICA INDUSTRIAL</t>
  </si>
  <si>
    <t xml:space="preserve">85.236.743/0001-18</t>
  </si>
  <si>
    <t xml:space="preserve">O valor do primeiro ano foi R$7.428,00</t>
  </si>
  <si>
    <t xml:space="preserve">Termo Aditivo 01 - prorrogação contratual por 12 (doze) meses.</t>
  </si>
  <si>
    <t xml:space="preserve">071362/2018-75</t>
  </si>
  <si>
    <t xml:space="preserve">09.168.704/0001-42</t>
  </si>
  <si>
    <t xml:space="preserve">069813/2016-42</t>
  </si>
  <si>
    <t xml:space="preserve">O desenvolvimento e a implantação da construção da obra pelo Locador, sob sua responsabilidade expensas e risco, e a própria locação do Imóvel após concluídas e entregue a Obra à Locatária, na modalidade "Built to Suit".</t>
  </si>
  <si>
    <t xml:space="preserve">COINVALORES CORRETORA DE CÂMBIO E VALORES IMOBILIÁRIOS</t>
  </si>
  <si>
    <t xml:space="preserve">00.336.036/0001-40</t>
  </si>
  <si>
    <t xml:space="preserve">Valor com o acréscimo de área (anualizado)</t>
  </si>
  <si>
    <t xml:space="preserve">Aditivo 01 Alteração da matrícula e data do primeiro reajuste</t>
  </si>
  <si>
    <t xml:space="preserve">Termo Aditivo 02 – Acréscimo de área de 13.022,44 metros quadrados, aumentando em R$20.000,00 o valor da locação.</t>
  </si>
  <si>
    <t xml:space="preserve">070803/2016-50</t>
  </si>
  <si>
    <t xml:space="preserve">Contratação de empresa especializada na gestaõ de serviços contínuos de mão de obra para venda de passes (operador de caixa) para a UFSC.</t>
  </si>
  <si>
    <t xml:space="preserve">ILHA SERVICE TECNOLOGIA E SERVIÇOS LTDA</t>
  </si>
  <si>
    <t xml:space="preserve">85.240.869/0001-66</t>
  </si>
  <si>
    <t xml:space="preserve">Aditivo de 06 meses com valor anualizado</t>
  </si>
  <si>
    <t xml:space="preserve">Termo ditivo 01 - Prorrogação da vigência </t>
  </si>
  <si>
    <t xml:space="preserve">Termo Aditivo 02 - Prorrogação da vigência</t>
  </si>
  <si>
    <t xml:space="preserve">Termo de Apostilamento 01 - Repactuação de preços com base no CCT 2017/2018</t>
  </si>
  <si>
    <t xml:space="preserve">Termo Aditiv 03 - Prorrogação da vigência contratual por 6 (seis) meses e a alteação da razão social.</t>
  </si>
  <si>
    <t xml:space="preserve">Termo de Apostilamento 03 - majoração no valor total do contrato.</t>
  </si>
  <si>
    <t xml:space="preserve">067278/2018-57</t>
  </si>
  <si>
    <t xml:space="preserve">Serviços de publicação no DOU de atos oficiais e demais matérias de interesse da Contratante.</t>
  </si>
  <si>
    <t xml:space="preserve">GR</t>
  </si>
  <si>
    <t xml:space="preserve">04.196.645/0001-00</t>
  </si>
  <si>
    <t xml:space="preserve">Contratação do serviço de recepcionista para eventos para atender a Secretaria de Cultura e Arte ( SECARTE)</t>
  </si>
  <si>
    <t xml:space="preserve">04. 433. 214/0001-02</t>
  </si>
  <si>
    <t xml:space="preserve">Contratação de serviços de controle de sinantrópicos - Campus Araranguá.</t>
  </si>
  <si>
    <t xml:space="preserve">DEDETIZADORA PLANALTO E SERVIÇOS LTDA</t>
  </si>
  <si>
    <t xml:space="preserve">15.583.923/0001-90</t>
  </si>
  <si>
    <t xml:space="preserve">Contratação de serviços de controle de sinantrópicos - Campus Curitibanos.</t>
  </si>
  <si>
    <t xml:space="preserve">004465/2013-15</t>
  </si>
  <si>
    <t xml:space="preserve">Fornecimento de energia elétrica para UFSC</t>
  </si>
  <si>
    <t xml:space="preserve">CELESC  Distribuição S.A</t>
  </si>
  <si>
    <t xml:space="preserve">08.336.783/0001-90</t>
  </si>
  <si>
    <t xml:space="preserve">Termo de Apostilamento 07 - atualização do valor do contrato.</t>
  </si>
  <si>
    <t xml:space="preserve">Valor atualizado marcado na linha acima (do contrato).</t>
  </si>
  <si>
    <t xml:space="preserve">Termo de Apostilamento 08 - atualização do valor do contrato.</t>
  </si>
  <si>
    <t xml:space="preserve">Recepcionistas - Blumenau</t>
  </si>
  <si>
    <t xml:space="preserve">LIDERANÇA LIMPEZA E CONSERVAÇÃO LTDA</t>
  </si>
  <si>
    <t xml:space="preserve">Termo de Apostilamento 02 (corrige os valores do Apostilamento 01) - majoração no valor do contrato.</t>
  </si>
  <si>
    <t xml:space="preserve">Contratação de serviços de auxiliar rural - Curitibanos.</t>
  </si>
  <si>
    <t xml:space="preserve">Termo Aditivo 02 - Prorrogação contratual por 12 meses.</t>
  </si>
  <si>
    <t xml:space="preserve">Apostilamento 01 - Retificação do número do Processo.</t>
  </si>
  <si>
    <t xml:space="preserve">Apostilamento 02 - majoração no valor do contrato.</t>
  </si>
  <si>
    <t xml:space="preserve">Serviços de administração e gerenciamento de frota de veículos, de forma continuada, junto à rede de oficinas, postos de combustíveis e centros automotivos credenciados por meio de sistema informatizado para atender os veículos, equipamentos e embarcações da UFSC.</t>
  </si>
  <si>
    <t xml:space="preserve">25.165.749/0001-10</t>
  </si>
  <si>
    <t xml:space="preserve">089257/2018-92</t>
  </si>
  <si>
    <t xml:space="preserve">Contratação de empresa para prestação de serviços de manutenção preventiva e corretiva em elevadores.</t>
  </si>
  <si>
    <t xml:space="preserve">ELOTECH SERVIÇOS INDUSTRIAIS LTDA.</t>
  </si>
  <si>
    <t xml:space="preserve">14.048.837/0001-15</t>
  </si>
  <si>
    <t xml:space="preserve">Termo de Apostilamento 01 – reajuste IPC-A.</t>
  </si>
  <si>
    <t xml:space="preserve">Contratação de serviços continuados de auxiliar de manutenção (carga e descarga) e manutenção, conservação e reparos prediais (oficial de manutenção predial) no Campus Blumenau da UFSC.</t>
  </si>
  <si>
    <t xml:space="preserve">Termo Aditivo 01 - Alteração subjetiva da razão social e CNPJ da CONTRATADA.</t>
  </si>
  <si>
    <t xml:space="preserve">Termo Aditivo 02 - Alteração da razão social da CONTRATADA e do endereço de sua sede.</t>
  </si>
  <si>
    <t xml:space="preserve">Serviços de administração e gerenciamento de frota de veículos, de forma continuada, junto à rede de oficinas, postos de combustíveis e centros automotivos credenciados por meio de sistema informatizado para atender os veículos, equipamentos e embarcações</t>
  </si>
  <si>
    <t xml:space="preserve">Contratação de empresa especializada para prestação de serviços continuados de limpeza, conservação e asseio, com fornecimento de mão de obra, materiais, equipamentos e insumos necessários ao atendimento das necessidades da UFSC - Campus Curitibanos.</t>
  </si>
  <si>
    <t xml:space="preserve">Valor referente a 30 meses (R$ 1.019.201,16 é o valor anualizado)</t>
  </si>
  <si>
    <t xml:space="preserve">Contratação de serviços de infraestrutura, locação de equipamentos e mão de obra para a Semana de Ensno, Pesquisa e Extensão (SEPEX) da UFSC.</t>
  </si>
  <si>
    <t xml:space="preserve">05.399.372/0001-56</t>
  </si>
  <si>
    <t xml:space="preserve">Valor anualizado após apostilamento</t>
  </si>
  <si>
    <t xml:space="preserve">Termo Aditivo 01 - Acréscimo e supressão de quantitativos.</t>
  </si>
  <si>
    <t xml:space="preserve">017003/2017-97</t>
  </si>
  <si>
    <t xml:space="preserve">Reajuste dos itens contratados com base no índice IPCA/IBGE, conforme prevê a cláusula Sexta, a partir de 05 de dezembro de 2019</t>
  </si>
  <si>
    <t xml:space="preserve">Serviços continuados de limpeza, conservação e asseio, com fornecimento de mão de obra, materiais, equipamentos e insumos necessários ao atendimento das necessidades da UFSC (Campus Joinville).</t>
  </si>
  <si>
    <t xml:space="preserve">10.706.379/0001-03</t>
  </si>
  <si>
    <t xml:space="preserve">Valor referente a 30 meses (R$ 765.629,88 é o valor anualizado)</t>
  </si>
  <si>
    <t xml:space="preserve">Termo de Apostilamento 01 - correção de erro material.</t>
  </si>
  <si>
    <t xml:space="preserve">Serviços continuados de limpeza, conservação e asseio, com fornecimento de mão de obra, materiais, equipamentos e insumos necessários ao atendimento das necessidades da UFSC (Campus Blumenau).</t>
  </si>
  <si>
    <t xml:space="preserve">Valor anualizado após abatimento dos custos não renováveis.</t>
  </si>
  <si>
    <t xml:space="preserve">Termo Aditivo 02 - Alteração da razão social e do endereço da sede.</t>
  </si>
  <si>
    <t xml:space="preserve">Contratação de empresa para prestação de serviços para atender aos eventos institucionais, sob demanda, a serem realizados pelo Campus Joinville da UFSC.</t>
  </si>
  <si>
    <t xml:space="preserve">REALIZA EVENTOS EIRELI</t>
  </si>
  <si>
    <t xml:space="preserve">Termo de Apostilamento 01 - correção de cláusulas.</t>
  </si>
  <si>
    <t xml:space="preserve">Contratação de serviços terceirizados de manutenção predial com dedicação exclusiva de mão de obra para o Campus Curitibanos da UFSC.</t>
  </si>
  <si>
    <t xml:space="preserve">Valor sem desconto: R$257.969,00</t>
  </si>
  <si>
    <t xml:space="preserve">Contratação de serviços de agenciamento de viagens para voos regulares domésticos e internacionais destinados a atender às necessidades da UFSC.</t>
  </si>
  <si>
    <t xml:space="preserve">Contratação de prestação de serviços, sob demanda, para eventos institucionais da UFSC.</t>
  </si>
  <si>
    <t xml:space="preserve">24.504.598/0001-14</t>
  </si>
  <si>
    <t xml:space="preserve">Contratação de empresa especializada para a realização de Manutenção Preventiva, Corretiva e Emergencial de Grupos Geradores de Energia Elétrica de Emergência, com fornecimento de peças e componentes necessários às substituições programadas e eventual fornecimento nas substituições não programadas nas unidades externas vinculadas ao Departamento de Aquicultura do Centro de Ciências Agrárias da Universidade Federal de Santa Catarina – UFSC</t>
  </si>
  <si>
    <t xml:space="preserve">084996/2018-98</t>
  </si>
  <si>
    <t xml:space="preserve">Contratação de empresa especializada na execução de serviços de manutenção preventiva e corretiva em sistemas de climatização (sistema de refrigeração via expansão indireta e de renovação de ar), envolvendo chillers, exaustores, ventiladores, circuitos de água gelada, unidades internas (fan coils do tipo hi-wall, piso-teto ou cassete), dutos de ar, entre demais componentes e acessórios em geral, instalados nas Unidades Administrativas e de Ensino da Universidade Federal de Santa Catarina (UFSC), situados nos Câmpus de Florianópolis (SC), incluindo o fornecimento de dispositivos, peças, materiais e mão de obra qualificada para a plena execução do objeto</t>
  </si>
  <si>
    <t xml:space="preserve">LHL MANUTENÇÃO E INSTALAÇÃO DE AR CONDICIONADO LTDA ME</t>
  </si>
  <si>
    <t xml:space="preserve">09.134.633/0001-67</t>
  </si>
  <si>
    <t xml:space="preserve">Valor reajustado pelo Apostilamento 01.</t>
  </si>
  <si>
    <t xml:space="preserve">Contratação de serviços técnicos especializados para a prestação de serviços de manutenção e instalação de equipamentos de sistema de prevenção e combate a incendios da Universidade Federal de Santa Catarina.</t>
  </si>
  <si>
    <t xml:space="preserve">OE/INFRA/ARA</t>
  </si>
  <si>
    <t xml:space="preserve">VICARI  COMÉRCIO  DE EXTINTORES LTDA  ME</t>
  </si>
  <si>
    <t xml:space="preserve">Serviços de organização de eventos institucionais do Campus ARA</t>
  </si>
  <si>
    <t xml:space="preserve">Termo Aditivo 01 - Prorrogação contratual por 12 (doze) meses e alteração da razão social da CONTRATADA.</t>
  </si>
  <si>
    <t xml:space="preserve">006143/2018-15</t>
  </si>
  <si>
    <t xml:space="preserve">contratação de empresa especializada para a realização de exames laboratoriais, de imagem, bem como de avaliações oftalmológicas e avaliações clínicas com a emissão de ASO (Atestado de Saúde Ocupacional) pelo Sistema SIAPE-SAUDE que configuram os exames médicos periódicos, conforme os termos do Decreto nº 6.856/2009 e orientações previstas na Portaria Normativa nº 4 de 15 de setembro de 2009, para os servidores ativos da Universidade Federal de Santa Catarina lotados nos Campi de Araranguá, Blumenau, Curitibanos e Joinville</t>
  </si>
  <si>
    <t xml:space="preserve">CPV/DAS</t>
  </si>
  <si>
    <t xml:space="preserve">PREVEN MED SAÚDE OCUPACIONAL LTDA.</t>
  </si>
  <si>
    <t xml:space="preserve">14.515.302/0001-07</t>
  </si>
  <si>
    <t xml:space="preserve">Contratação de serviços de manutenção preventiva, corretiva e emergencial dos equipamentos e da estrutura de produção de áudio, vídeo, geração e transmissão de sinal de televisão da Universidade Federal de Santa Catarina – UFSC</t>
  </si>
  <si>
    <t xml:space="preserve">UFSCTV</t>
  </si>
  <si>
    <t xml:space="preserve">Contratação de empresa especializada para a execução de serviços de eletricista e manutenção hidráulica e predial, com eventual fornecimento de materiais e peças para atender as necessidades do Campus de Joinville da Universidade Federal de Santa Catarina – UFSC.</t>
  </si>
  <si>
    <t xml:space="preserve">068059/2019-76</t>
  </si>
  <si>
    <t xml:space="preserve">Contratação de pessoa jurídica para prestação de serviços de plano privado de assistência à saúde (Lei nº 9.656/98, artigo 1º, I e II) para a Universidade Federal de Santa Catarina – UFSC.</t>
  </si>
  <si>
    <t xml:space="preserve">UNIMED GRANDE FLORIANÓPOLIS - COOPERATIVA DE TRABALHO MÉDICO</t>
  </si>
  <si>
    <t xml:space="preserve">77.858.611/0001-08</t>
  </si>
  <si>
    <t xml:space="preserve">Contratação de serviços técnicos especializados para a prestação de serviços de manutenção e instalação de equipamentos do sistema de prevenção e combate a incêndios da Universidade Federal de Santa Catarina (UFSC).</t>
  </si>
  <si>
    <t xml:space="preserve">SAF/DA/CBS</t>
  </si>
  <si>
    <t xml:space="preserve">Contratação de serviços de cabeamento estruturado, com possível fornecimento de material (conforme especificações dos serviços), para atendimento de demandas da Universidade Federal de Santa Catarina – UFSC.</t>
  </si>
  <si>
    <t xml:space="preserve">056099/2019-75</t>
  </si>
  <si>
    <t xml:space="preserve">Contratação de serviço de acesso, via web, à coleção de teses e dissertações ProQuest Dissertation &amp; Theses Global para a comunidade universitária da Universidade Federal de Santa Catarina – UFSC.</t>
  </si>
  <si>
    <t xml:space="preserve">PROQUEST LATIN AMÉRICA SERVIÇOS E PRODUTOS PARA ACESSO A INFORMAÇÃO LTDA.</t>
  </si>
  <si>
    <t xml:space="preserve">05.775.256/0001-94</t>
  </si>
  <si>
    <t xml:space="preserve">Contratação de pessoa jurídica especializada na gestão de mão de obra para prestação de serviços de tradução, interpretação e guia-interpretação de Libras/Português para a Universidade Federal de Santa Catarina – UFSC.</t>
  </si>
  <si>
    <t xml:space="preserve">CCE e GR</t>
  </si>
  <si>
    <t xml:space="preserve">Contratação de serviços de organização de eventos institucionais, sob demanda, a serem realizados pela UFSC</t>
  </si>
  <si>
    <t xml:space="preserve">ASSCON-PP ASS. E CONS. PUBL. E PRIV. EPP</t>
  </si>
  <si>
    <t xml:space="preserve">076154/2019-43</t>
  </si>
  <si>
    <t xml:space="preserve">Contratação de licença do software Compass 1.7 para o equipamento de espectrometria de Massas micrOTOF-QII (Bruker Daltonics - Bremen Alemanha para o laboratório Multiusuário de Espectrometria de Massas do Centro de Biologia Molecular Estrutural.</t>
  </si>
  <si>
    <t xml:space="preserve">BRUKER DO BRASIL COMERCIO E REPRESENTAÇÃO</t>
  </si>
  <si>
    <t xml:space="preserve">058917/2019-74</t>
  </si>
  <si>
    <t xml:space="preserve">82664.327/0001-22</t>
  </si>
  <si>
    <t xml:space="preserve">088570/2018-11</t>
  </si>
  <si>
    <r>
      <rPr>
        <sz val="8"/>
        <color rgb="FF000000"/>
        <rFont val="Arial"/>
        <family val="2"/>
        <charset val="1"/>
      </rPr>
      <t xml:space="preserve">Contratação de empresa prestadora de serviços de fornecimento de refeição tipo </t>
    </r>
    <r>
      <rPr>
        <i val="true"/>
        <sz val="8"/>
        <color rgb="FF000000"/>
        <rFont val="Arial"/>
        <family val="2"/>
        <charset val="1"/>
      </rPr>
      <t xml:space="preserve">buffet</t>
    </r>
    <r>
      <rPr>
        <sz val="8"/>
        <color rgb="FF000000"/>
        <rFont val="Arial"/>
        <family val="2"/>
        <charset val="1"/>
      </rPr>
      <t xml:space="preserve"> livre diário e lanches, de modo a contemplar obrigatoriamente a Concessão onerosa do espaço físico no qual serão ofertados os serviços aos estudantes regularmente vinculados ao Centro de Ciências Agrárias.</t>
    </r>
  </si>
  <si>
    <t xml:space="preserve">PEDRO JOEL MUNIZ EPP</t>
  </si>
  <si>
    <t xml:space="preserve">02.248.026/0001-89</t>
  </si>
  <si>
    <t xml:space="preserve">Valor anualizado estimado, considerando 540.000 refeições.</t>
  </si>
  <si>
    <t xml:space="preserve">082839/2019-29</t>
  </si>
  <si>
    <t xml:space="preserve">STATSOFT SOUTH AMÉRICA COMÉRCIO DE SOFTWARE LTDA.</t>
  </si>
  <si>
    <t xml:space="preserve">02.857.371/0001-10</t>
  </si>
  <si>
    <t xml:space="preserve">002294/2020-19</t>
  </si>
  <si>
    <t xml:space="preserve">Serviços de emissão de certificados digitais, dentro das especificações e normas do ICP-Brasil.</t>
  </si>
  <si>
    <t xml:space="preserve">SERVIÇO FEDERAL DE PROCESSAMENTO DE DADOS – SERPRO</t>
  </si>
  <si>
    <t xml:space="preserve">33.683.111/0001-07</t>
  </si>
  <si>
    <t xml:space="preserve">Contratação de empresa especializada para prestação de serviços continuados de limpeza, conservação e asseio, com fornecimento de mão de obra, materiais, equipamentos e insumos necessários ao atendimento das necessidades da UFSC - Campus Araranguá.</t>
  </si>
  <si>
    <t xml:space="preserve">Termo Aditivo 01 - alteração subjetiva da CONTRATADA e inclusão de nova obrigação.</t>
  </si>
  <si>
    <t xml:space="preserve">ALFA TELECOM COMÉRCIO E SERVIÇOS DE TECNOLOGIA EM REDE LTDA</t>
  </si>
  <si>
    <t xml:space="preserve">Aguardando Apostilamento</t>
  </si>
  <si>
    <t xml:space="preserve">Aguardando assinatura da ARP</t>
  </si>
  <si>
    <t xml:space="preserve">Aguardando assinatura do TA</t>
  </si>
  <si>
    <t xml:space="preserve">Aguardando assinatura do TC</t>
  </si>
  <si>
    <t xml:space="preserve">Aguardando assinatura do TR</t>
  </si>
  <si>
    <t xml:space="preserve">Aguardando atendimento SETIC</t>
  </si>
  <si>
    <t xml:space="preserve">Concorrência</t>
  </si>
  <si>
    <t xml:space="preserve">Aguardando correção da Pesquisa de Preços</t>
  </si>
  <si>
    <t xml:space="preserve">Aguardando correção do TR</t>
  </si>
  <si>
    <t xml:space="preserve">Aguardando designação do fiscal</t>
  </si>
  <si>
    <t xml:space="preserve">Aguardando emissão do empenho</t>
  </si>
  <si>
    <t xml:space="preserve">Aguardando publicação do D.O.U.</t>
  </si>
  <si>
    <t xml:space="preserve">Arquivado. Aguardando reabertura por motivo de repactuação, reajuste, prorrogação...</t>
  </si>
  <si>
    <t xml:space="preserve">Arquivado. Ver despacho</t>
  </si>
  <si>
    <t xml:space="preserve">Arquivado/Concluído</t>
  </si>
  <si>
    <t xml:space="preserve">Arquivado/Licitação fracassada ou deserta</t>
  </si>
  <si>
    <t xml:space="preserve">Elaborar ARP</t>
  </si>
  <si>
    <t xml:space="preserve">Elaborar Contrato</t>
  </si>
  <si>
    <t xml:space="preserve">Elaborar Minuta do Termo de Contrato</t>
  </si>
  <si>
    <t xml:space="preserve">Enviado ao requerente para manifestar interesse em prorrogar</t>
  </si>
  <si>
    <t xml:space="preserve">Enviado à Comissão de Repactuação</t>
  </si>
  <si>
    <t xml:space="preserve">Enviado à PF-UFSC para Parecer Jurídico</t>
  </si>
  <si>
    <t xml:space="preserve">Enviado à PROAD para Análise e Manifestação</t>
  </si>
  <si>
    <t xml:space="preserve">Enviado à PROAD para autorização</t>
  </si>
  <si>
    <t xml:space="preserve">Enviado para dotação orçamentária/liberação de recursos</t>
  </si>
  <si>
    <t xml:space="preserve">Juntada de processo/solicitação. Ver despacho</t>
  </si>
  <si>
    <t xml:space="preserve">Publicar aditamento</t>
  </si>
  <si>
    <t xml:space="preserve">Publicar aviso de adesão</t>
  </si>
  <si>
    <t xml:space="preserve">Publicar dispensa de licitação</t>
  </si>
  <si>
    <t xml:space="preserve">Publicar extrato de contrato</t>
  </si>
  <si>
    <t xml:space="preserve">Publicar inexigibilidade</t>
  </si>
  <si>
    <t xml:space="preserve">Ratificar publicação</t>
  </si>
  <si>
    <t xml:space="preserve">Retornou ao requerente. Ver despacho</t>
  </si>
  <si>
    <t xml:space="preserve">Encerrado</t>
  </si>
  <si>
    <t xml:space="preserve">Processo</t>
  </si>
  <si>
    <t xml:space="preserve">SITUAÇÃO</t>
  </si>
  <si>
    <t xml:space="preserve">INTERESSADO</t>
  </si>
  <si>
    <t xml:space="preserve">TRAMITAÇÃO</t>
  </si>
  <si>
    <t xml:space="preserve">Situação</t>
  </si>
  <si>
    <t xml:space="preserve">E-mail </t>
  </si>
  <si>
    <t xml:space="preserve">2016</t>
  </si>
  <si>
    <t xml:space="preserve">Na Corregedoria Geral para abertura de sindicância.</t>
  </si>
  <si>
    <t xml:space="preserve">encerrado </t>
  </si>
  <si>
    <t xml:space="preserve">fabio.cruz@liderança.com.br ; ana.trupel@lideranca.com.br </t>
  </si>
  <si>
    <t xml:space="preserve">Arquivado. Não prorrogável.</t>
  </si>
  <si>
    <t xml:space="preserve">2010</t>
  </si>
  <si>
    <t xml:space="preserve">Arquivado. Aguardando reabertura.</t>
  </si>
  <si>
    <t xml:space="preserve">2014</t>
  </si>
  <si>
    <t xml:space="preserve">Não há interesse em renovar</t>
  </si>
  <si>
    <t xml:space="preserve">delise@ondrepsb.com.br</t>
  </si>
  <si>
    <t xml:space="preserve">Serviços manutenção predial (marcenaria, carpintaria, serralheria, vidraçaria e alvenaria)</t>
  </si>
  <si>
    <t xml:space="preserve">Consulta interesse em prorrogar em 08/09/16 - Solicitação 55464/2016</t>
  </si>
  <si>
    <t xml:space="preserve">vigente</t>
  </si>
  <si>
    <t xml:space="preserve">Fernanda@grupoadservi.com.br</t>
  </si>
  <si>
    <t xml:space="preserve">Enviado ao requerente para manifestar interesse em prorrogar 04/07/16</t>
  </si>
  <si>
    <t xml:space="preserve">pessoal@orbenk.com.br ; gerencia.fpolis@orbenk.com.br</t>
  </si>
  <si>
    <t xml:space="preserve">2011</t>
  </si>
  <si>
    <t xml:space="preserve">Operadores de Carga (carregadores)</t>
  </si>
  <si>
    <t xml:space="preserve">PROAD/PU/DGP</t>
  </si>
  <si>
    <t xml:space="preserve">Fernanda@grupoadservi.com.b</t>
  </si>
  <si>
    <t xml:space="preserve">2015</t>
  </si>
  <si>
    <t xml:space="preserve">vigente </t>
  </si>
  <si>
    <t xml:space="preserve">Termo de Apostilamento 02 na PROAD</t>
  </si>
  <si>
    <t xml:space="preserve">Arquivado/Concluído.</t>
  </si>
  <si>
    <t xml:space="preserve">YAKULT/UFSC</t>
  </si>
  <si>
    <t xml:space="preserve">EMBRASP COMERCIO E SERVIÇOS DE SEGURANÇA LTDA</t>
  </si>
  <si>
    <t xml:space="preserve">florianopolis@embrasp.com.br </t>
  </si>
  <si>
    <t xml:space="preserve">Preparo e Distribuição de Refeições (Cozinheiras RU)</t>
  </si>
  <si>
    <t xml:space="preserve">DIR/RU/PRAE</t>
  </si>
  <si>
    <t xml:space="preserve">analista@grupoprovac.com.br</t>
  </si>
  <si>
    <t xml:space="preserve">Anexar extrato DOU</t>
  </si>
  <si>
    <t xml:space="preserve">LUPA SEGURANÇA LTDA.</t>
  </si>
  <si>
    <t xml:space="preserve">lupaseg.adm@inviolavel.com</t>
  </si>
  <si>
    <t xml:space="preserve">Segurança Florianópolis</t>
  </si>
  <si>
    <t xml:space="preserve">KHRONOS SEGURANÇA PRIVADA LTDA.</t>
  </si>
  <si>
    <t xml:space="preserve">analista.adm@grupokhronos.com.br; analista.contratos@grupokhronos;</t>
  </si>
  <si>
    <t xml:space="preserve">Segurança Araranguá</t>
  </si>
  <si>
    <t xml:space="preserve">ADSERVI VIGILANCIA LTDA</t>
  </si>
  <si>
    <t xml:space="preserve">operacional@grupoadservi.com.br</t>
  </si>
  <si>
    <t xml:space="preserve">JOSUE FARIAS DAL DEGAN - ME</t>
  </si>
  <si>
    <t xml:space="preserve">josue_jo@hotmail.com</t>
  </si>
  <si>
    <t xml:space="preserve">comercial@mastercdn.com.br</t>
  </si>
  <si>
    <t xml:space="preserve">coordenacaocomercial@ondrepsb.com.br</t>
  </si>
  <si>
    <t xml:space="preserve">PINHEIRINHO AUTOMAÇÃO E SEGURANÇA LTDA - ME </t>
  </si>
  <si>
    <t xml:space="preserve">Paulo@gruposetup.com</t>
  </si>
  <si>
    <t xml:space="preserve">TA Supressão env. Para aprovação</t>
  </si>
  <si>
    <t xml:space="preserve">ONDREPSB LIMPEZA E SERV. ESPECIAIS LTDA.</t>
  </si>
  <si>
    <t xml:space="preserve">Manutenção Predial Blumenau </t>
  </si>
  <si>
    <t xml:space="preserve">Arquivado.</t>
  </si>
  <si>
    <t xml:space="preserve">TA 02 prorrogação em andamento</t>
  </si>
  <si>
    <t xml:space="preserve">Serviço de recepção para o campus Florianópolis </t>
  </si>
  <si>
    <t xml:space="preserve">SC SEG SERVIÇOS ESPECIALIZADOS LTDA EPP</t>
  </si>
  <si>
    <t xml:space="preserve">controle@scseg.com.br;administrativo@scseg.com.br;operacional@scseg.com.br</t>
  </si>
  <si>
    <t xml:space="preserve">Serviços especializados: Bioterismo/ Biotério</t>
  </si>
  <si>
    <t xml:space="preserve">Posto de motorista (Joinville) </t>
  </si>
  <si>
    <t xml:space="preserve">Serviços de Auxiliar de Serviços Gerais - Campus Araranguá</t>
  </si>
  <si>
    <t xml:space="preserve">ADSERVI - ADMINISTRADORA DE SERVIÇOS LTDA </t>
  </si>
  <si>
    <t xml:space="preserve">04649/2016-03</t>
  </si>
  <si>
    <t xml:space="preserve">Serviços de recepção para o Campus de Joinvile</t>
  </si>
  <si>
    <t xml:space="preserve">Serviços de Copeiragem </t>
  </si>
  <si>
    <t xml:space="preserve">Serviço de vigilância humana </t>
  </si>
  <si>
    <t xml:space="preserve">Serviço de porteiro </t>
  </si>
  <si>
    <t xml:space="preserve">EMBRASP COMERCIO E SERVIÇOS DE SEGURANÇA LTDA.</t>
  </si>
  <si>
    <t xml:space="preserve"> 02/04/15</t>
  </si>
  <si>
    <t xml:space="preserve">TERCEIRIZAÇÃO DE MÃO DE OBRA </t>
  </si>
  <si>
    <t xml:space="preserve">PROCESSO </t>
  </si>
  <si>
    <t xml:space="preserve">CONTRATO </t>
  </si>
  <si>
    <t xml:space="preserve">CONTRATADA </t>
  </si>
  <si>
    <t xml:space="preserve">OBJETO </t>
  </si>
  <si>
    <t xml:space="preserve">ENCARREGADO </t>
  </si>
  <si>
    <t xml:space="preserve">POSTOS</t>
  </si>
  <si>
    <t xml:space="preserve">TOTAL DE POSTOS </t>
  </si>
  <si>
    <t xml:space="preserve">FIM DA VIGÊNCIA </t>
  </si>
  <si>
    <t xml:space="preserve">VALOR TOTAL MENSAL </t>
  </si>
  <si>
    <t xml:space="preserve">VALOR TOTAL ANUAL </t>
  </si>
  <si>
    <t xml:space="preserve">E-MAIL </t>
  </si>
  <si>
    <t xml:space="preserve">TELEFONE </t>
  </si>
  <si>
    <t xml:space="preserve">CONTATO </t>
  </si>
  <si>
    <t xml:space="preserve">REQUERENTE</t>
  </si>
  <si>
    <t xml:space="preserve">23080.041842/2015-69</t>
  </si>
  <si>
    <t xml:space="preserve">53/2016</t>
  </si>
  <si>
    <t xml:space="preserve">Vigilância - Curitibanos </t>
  </si>
  <si>
    <t xml:space="preserve">lupaseg.juridico@inviolavel.com</t>
  </si>
  <si>
    <t xml:space="preserve">(49) 33238185</t>
  </si>
  <si>
    <t xml:space="preserve">Lia</t>
  </si>
  <si>
    <t xml:space="preserve">47/2016</t>
  </si>
  <si>
    <t xml:space="preserve">KHRONOS SEGURANÇA PRIVADA LTDA </t>
  </si>
  <si>
    <t xml:space="preserve">Vigilância - Florianópolis</t>
  </si>
  <si>
    <t xml:space="preserve">(48) 33819999</t>
  </si>
  <si>
    <t xml:space="preserve">45/2016</t>
  </si>
  <si>
    <t xml:space="preserve">MASTER VIGILANCIA ESPECIALIZADA LTDA </t>
  </si>
  <si>
    <t xml:space="preserve">Vigilância - Joinville</t>
  </si>
  <si>
    <t xml:space="preserve">123/2016</t>
  </si>
  <si>
    <t xml:space="preserve">Vigilância  - Fazenda Yakult</t>
  </si>
  <si>
    <t xml:space="preserve">46/2016</t>
  </si>
  <si>
    <t xml:space="preserve">ADSERVIG</t>
  </si>
  <si>
    <t xml:space="preserve">Vigilância - Araranguá</t>
  </si>
  <si>
    <t xml:space="preserve">fernanda@grupoadservi.com.br</t>
  </si>
  <si>
    <t xml:space="preserve">23080.006085/2015-87</t>
  </si>
  <si>
    <t xml:space="preserve">130/2016</t>
  </si>
  <si>
    <t xml:space="preserve">ADSEVI ADMINISTRADORA DE SERVIÇOS </t>
  </si>
  <si>
    <t xml:space="preserve">Auxiliares Rurais - Florianópolis</t>
  </si>
  <si>
    <t xml:space="preserve">23080.004222/2014-41</t>
  </si>
  <si>
    <t xml:space="preserve">207/2014</t>
  </si>
  <si>
    <t xml:space="preserve">Marcenaria, Carpintaria, Serralheria e Alveraia - Prefeitura Universitária </t>
  </si>
  <si>
    <t xml:space="preserve">23080.050502/2018-71</t>
  </si>
  <si>
    <t xml:space="preserve">343/2018</t>
  </si>
  <si>
    <t xml:space="preserve">Operadores de Carga (Carregadores - office boy)</t>
  </si>
  <si>
    <t xml:space="preserve">59/2017</t>
  </si>
  <si>
    <t xml:space="preserve">Motorista - Blumenau </t>
  </si>
  <si>
    <t xml:space="preserve">234/2016</t>
  </si>
  <si>
    <t xml:space="preserve">Motorista - Araranguá</t>
  </si>
  <si>
    <t xml:space="preserve">243/2016</t>
  </si>
  <si>
    <t xml:space="preserve">Motorista - Curitibanos</t>
  </si>
  <si>
    <t xml:space="preserve">126/2016</t>
  </si>
  <si>
    <t xml:space="preserve">Limpeza - Curitibanos </t>
  </si>
  <si>
    <t xml:space="preserve">21/2015</t>
  </si>
  <si>
    <t xml:space="preserve">ONDREPSB LIMPEZA E SERVIÇOS ESPECIAIS</t>
  </si>
  <si>
    <t xml:space="preserve">Vigilância - Blumenau</t>
  </si>
  <si>
    <t xml:space="preserve">(48) 2106-1583</t>
  </si>
  <si>
    <t xml:space="preserve">22/2015</t>
  </si>
  <si>
    <t xml:space="preserve">Portaria - Florianópolis</t>
  </si>
  <si>
    <t xml:space="preserve">24/2015</t>
  </si>
  <si>
    <t xml:space="preserve">Manutenção e Criação de Organismos Aquáticos dos Laboratórios </t>
  </si>
  <si>
    <t xml:space="preserve">59/2015</t>
  </si>
  <si>
    <t xml:space="preserve">Manutenção dos sistemas hidráulicos </t>
  </si>
  <si>
    <t xml:space="preserve">129/2016</t>
  </si>
  <si>
    <t xml:space="preserve">Limpeza - Araranguá</t>
  </si>
  <si>
    <t xml:space="preserve">115/2018</t>
  </si>
  <si>
    <t xml:space="preserve">Vigilância - Blumenau </t>
  </si>
  <si>
    <t xml:space="preserve">52/2016</t>
  </si>
  <si>
    <t xml:space="preserve">Limpeza - Florianópolis </t>
  </si>
  <si>
    <t xml:space="preserve">258/2016</t>
  </si>
  <si>
    <t xml:space="preserve">LIDERANÇA LIMPEZA E CONSERVACAO </t>
  </si>
  <si>
    <t xml:space="preserve">Auxiliar de serviços gerais - Joinville</t>
  </si>
  <si>
    <t xml:space="preserve">ana.trupel@lideranca.com.br </t>
  </si>
  <si>
    <t xml:space="preserve">(48) 3733 -3162</t>
  </si>
  <si>
    <t xml:space="preserve">Ana Paula Trupel </t>
  </si>
  <si>
    <t xml:space="preserve">235/2016</t>
  </si>
  <si>
    <t xml:space="preserve">116/2016</t>
  </si>
  <si>
    <t xml:space="preserve">Manutenção Predial</t>
  </si>
  <si>
    <t xml:space="preserve">008/2016</t>
  </si>
  <si>
    <t xml:space="preserve">Cozinheiro NDI CCA</t>
  </si>
  <si>
    <t xml:space="preserve">001/2017</t>
  </si>
  <si>
    <t xml:space="preserve">Motorista - Joinville</t>
  </si>
  <si>
    <t xml:space="preserve">124/2016</t>
  </si>
  <si>
    <t xml:space="preserve">Limpeza - Joinville</t>
  </si>
  <si>
    <t xml:space="preserve">60/2016</t>
  </si>
  <si>
    <t xml:space="preserve">Limpeza - Blumenau </t>
  </si>
  <si>
    <t xml:space="preserve">23080.084823/2017-99</t>
  </si>
  <si>
    <t xml:space="preserve">285/2018</t>
  </si>
  <si>
    <t xml:space="preserve">Zeladoria Araranguá</t>
  </si>
  <si>
    <t xml:space="preserve">159/2018</t>
  </si>
  <si>
    <t xml:space="preserve">Recepcionista - Florianópolis </t>
  </si>
  <si>
    <t xml:space="preserve">178/2018</t>
  </si>
  <si>
    <t xml:space="preserve">Recepcionista - Araranguá</t>
  </si>
  <si>
    <t xml:space="preserve">184/2018</t>
  </si>
  <si>
    <t xml:space="preserve">Recepcionista - Curitibanos </t>
  </si>
  <si>
    <t xml:space="preserve">174/2018</t>
  </si>
  <si>
    <t xml:space="preserve">PH RECURSOS </t>
  </si>
  <si>
    <t xml:space="preserve">Recepcionista - Blumenau</t>
  </si>
  <si>
    <t xml:space="preserve">comercial@phrh.com.br</t>
  </si>
  <si>
    <t xml:space="preserve">(41)30390202</t>
  </si>
  <si>
    <t xml:space="preserve">Adriana Sartori</t>
  </si>
  <si>
    <t xml:space="preserve">2 postos Blumenau </t>
  </si>
  <si>
    <t xml:space="preserve">209/2018</t>
  </si>
  <si>
    <t xml:space="preserve">PEDRO REGINALDO DE ALBERNAZ FARIA E FAGUNDES LTDA</t>
  </si>
  <si>
    <t xml:space="preserve">Intérprete de libras</t>
  </si>
  <si>
    <t xml:space="preserve">phemix.solucoes@gmail.com</t>
  </si>
  <si>
    <t xml:space="preserve">(53)32316874/ (53)32300756</t>
  </si>
  <si>
    <t xml:space="preserve">Cátia Lusia Fernandes Fagundes</t>
  </si>
  <si>
    <t xml:space="preserve">2 postos ARA e 4 FPOLIS</t>
  </si>
  <si>
    <t xml:space="preserve">305/2016</t>
  </si>
  <si>
    <t xml:space="preserve">SC SEG SERVIÇOS ESPECIALIZADOS LTDA </t>
  </si>
  <si>
    <t xml:space="preserve">controle@scseg.com.br; administrativo@scseg.com.br; operacional@scseg.com.br</t>
  </si>
  <si>
    <t xml:space="preserve">(48)30335030</t>
  </si>
  <si>
    <t xml:space="preserve">62/2016</t>
  </si>
  <si>
    <t xml:space="preserve">PINHEIRINHO AUTOMAÇÃO E SEGURANÇA LTDA </t>
  </si>
  <si>
    <t xml:space="preserve">Manutenção dos sistemas elétricos de baixa e média tensão</t>
  </si>
  <si>
    <t xml:space="preserve">paulo@gruposetup.com</t>
  </si>
  <si>
    <t xml:space="preserve">(48) 3045-4553 / (48) 8866-4902</t>
  </si>
  <si>
    <t xml:space="preserve">Paulo</t>
  </si>
  <si>
    <t xml:space="preserve">221/2017</t>
  </si>
  <si>
    <t xml:space="preserve">Serviço de copeira</t>
  </si>
  <si>
    <t xml:space="preserve">(47)34614259</t>
  </si>
  <si>
    <t xml:space="preserve">253/2014</t>
  </si>
  <si>
    <t xml:space="preserve">Serviço de Atendimento - Fortalezas</t>
  </si>
  <si>
    <t xml:space="preserve">(47)34614260</t>
  </si>
  <si>
    <t xml:space="preserve">SECARTE</t>
  </si>
  <si>
    <t xml:space="preserve">43/2016</t>
  </si>
  <si>
    <t xml:space="preserve">Preparo e distribuição de Refeições -  RU Florianópolis</t>
  </si>
  <si>
    <t xml:space="preserve">002/2015</t>
  </si>
  <si>
    <t xml:space="preserve">Manutenção de áreas verdes - Florianópolis</t>
  </si>
  <si>
    <t xml:space="preserve">27/2015</t>
  </si>
  <si>
    <t xml:space="preserve">Manutenção de áreas verdes - Curitibanos</t>
  </si>
  <si>
    <t xml:space="preserve">26/2015</t>
  </si>
  <si>
    <t xml:space="preserve">Manutenção de áreas verdes - Fazenda Experimental Yakult</t>
  </si>
  <si>
    <t xml:space="preserve">25/2015</t>
  </si>
  <si>
    <t xml:space="preserve">EMBRASP COMÉRCIO E SERVIÇOS DE SEGURANÇA LTDA </t>
  </si>
  <si>
    <t xml:space="preserve">florianopolis@embrasp.com.br</t>
  </si>
  <si>
    <t xml:space="preserve">(48) 32410240</t>
  </si>
  <si>
    <t xml:space="preserve">Cezar Roberto Giesel</t>
  </si>
  <si>
    <t xml:space="preserve">FPOLIS</t>
  </si>
  <si>
    <t xml:space="preserve">23080.070803/2016-50</t>
  </si>
  <si>
    <t xml:space="preserve">46/2017</t>
  </si>
  <si>
    <t xml:space="preserve">Operador de caixa - RU (venda de passes)</t>
  </si>
  <si>
    <t xml:space="preserve">governo@ilhaservice.com.br</t>
  </si>
  <si>
    <t xml:space="preserve">33/2015</t>
  </si>
  <si>
    <t xml:space="preserve">BRASIL RECRUTA </t>
  </si>
  <si>
    <t xml:space="preserve">Operacionais para a Imprensa Universitária </t>
  </si>
  <si>
    <t xml:space="preserve">(48) 30125592/ (48)33641842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</si>
</sst>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&quot;R$ &quot;* #,##0.00_-;&quot;-R$ &quot;* #,##0.00_-;_-&quot;R$ &quot;* \-??_-;_-@_-"/>
    <numFmt numFmtId="166" formatCode="D\-MMM\-YYYY"/>
    <numFmt numFmtId="167" formatCode="0"/>
    <numFmt numFmtId="168" formatCode="_-[$R$-416]\ * #,##0.00_-;\-[$R$-416]\ * #,##0.00_-;_-[$R$-416]\ * \-??_-;_-@_-"/>
    <numFmt numFmtId="169" formatCode="_-* #,##0.00_-;\-* #,##0.00_-;_-* \-??_-;_-@_-"/>
    <numFmt numFmtId="170" formatCode="D\-MMM\-YY;@"/>
    <numFmt numFmtId="171" formatCode="@"/>
    <numFmt numFmtId="172" formatCode="&quot;R$ &quot;#,##0.00;[RED]&quot;-R$ &quot;#,##0.00"/>
    <numFmt numFmtId="173" formatCode="D/M/YYYY"/>
    <numFmt numFmtId="174" formatCode="DD/MM/YY"/>
    <numFmt numFmtId="175" formatCode="DD/MM/YY"/>
    <numFmt numFmtId="176" formatCode="#,##0.00"/>
    <numFmt numFmtId="177" formatCode="&quot;R$ &quot;#,##0.00"/>
  </numFmts>
  <fonts count="21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8"/>
      <color rgb="FF000000"/>
      <name val="Verdana"/>
      <family val="2"/>
      <charset val="1"/>
    </font>
    <font>
      <i val="true"/>
      <sz val="8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name val="Calibri"/>
      <family val="2"/>
      <charset val="1"/>
    </font>
    <font>
      <sz val="11"/>
      <name val="Arial"/>
      <family val="2"/>
      <charset val="1"/>
    </font>
    <font>
      <sz val="10"/>
      <color rgb="FFFF0000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sz val="10"/>
      <color rgb="FF000000"/>
      <name val="Arial"/>
      <family val="2"/>
      <charset val="1"/>
    </font>
    <font>
      <sz val="8"/>
      <color rgb="FFFF0000"/>
      <name val="Arial"/>
      <family val="2"/>
      <charset val="1"/>
    </font>
    <font>
      <b val="true"/>
      <sz val="14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DBEEF4"/>
      </patternFill>
    </fill>
    <fill>
      <patternFill patternType="solid">
        <fgColor rgb="FF77933C"/>
        <bgColor rgb="FF808080"/>
      </patternFill>
    </fill>
    <fill>
      <patternFill patternType="solid">
        <fgColor rgb="FFD7E4BD"/>
        <bgColor rgb="FFDDD9C3"/>
      </patternFill>
    </fill>
    <fill>
      <patternFill patternType="solid">
        <fgColor rgb="FFC6D9F1"/>
        <bgColor rgb="FFB7DEE8"/>
      </patternFill>
    </fill>
    <fill>
      <patternFill patternType="solid">
        <fgColor rgb="FFB9CDE5"/>
        <bgColor rgb="FFC6D9F1"/>
      </patternFill>
    </fill>
    <fill>
      <patternFill patternType="solid">
        <fgColor rgb="FFFF3300"/>
        <bgColor rgb="FFFF0000"/>
      </patternFill>
    </fill>
    <fill>
      <patternFill patternType="solid">
        <fgColor rgb="FFDDD9C3"/>
        <bgColor rgb="FFD9D9D9"/>
      </patternFill>
    </fill>
    <fill>
      <patternFill patternType="solid">
        <fgColor rgb="FF8EB4E3"/>
        <bgColor rgb="FFB3A2C7"/>
      </patternFill>
    </fill>
    <fill>
      <patternFill patternType="solid">
        <fgColor rgb="FFDBEEF4"/>
        <bgColor rgb="FFDCE6F2"/>
      </patternFill>
    </fill>
    <fill>
      <patternFill patternType="solid">
        <fgColor rgb="FFD9D9D9"/>
        <bgColor rgb="FFDDD9C3"/>
      </patternFill>
    </fill>
    <fill>
      <patternFill patternType="solid">
        <fgColor rgb="FFFAC090"/>
        <bgColor rgb="FFC4BD97"/>
      </patternFill>
    </fill>
    <fill>
      <patternFill patternType="solid">
        <fgColor rgb="FFD99694"/>
        <bgColor rgb="FFB3A2C7"/>
      </patternFill>
    </fill>
    <fill>
      <patternFill patternType="solid">
        <fgColor rgb="FFDCE6F2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C4BD97"/>
      </patternFill>
    </fill>
    <fill>
      <patternFill patternType="solid">
        <fgColor rgb="FFC00000"/>
        <bgColor rgb="FFFF0000"/>
      </patternFill>
    </fill>
    <fill>
      <patternFill patternType="solid">
        <fgColor rgb="FF00B0F0"/>
        <bgColor rgb="FF31859C"/>
      </patternFill>
    </fill>
    <fill>
      <patternFill patternType="solid">
        <fgColor rgb="FFFF66FF"/>
        <bgColor rgb="FFD99694"/>
      </patternFill>
    </fill>
    <fill>
      <patternFill patternType="solid">
        <fgColor rgb="FFB3A2C7"/>
        <bgColor rgb="FFBFBFBF"/>
      </patternFill>
    </fill>
    <fill>
      <patternFill patternType="solid">
        <fgColor rgb="FFC4BD97"/>
        <bgColor rgb="FFBFBFBF"/>
      </patternFill>
    </fill>
    <fill>
      <patternFill patternType="solid">
        <fgColor rgb="FF31859C"/>
        <bgColor rgb="FF008080"/>
      </patternFill>
    </fill>
    <fill>
      <patternFill patternType="solid">
        <fgColor rgb="FFB7DEE8"/>
        <bgColor rgb="FFC6D9F1"/>
      </patternFill>
    </fill>
    <fill>
      <patternFill patternType="solid">
        <fgColor rgb="FFBFBFBF"/>
        <bgColor rgb="FFC4BD97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4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4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4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4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4" borderId="1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4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4" borderId="1" xfId="1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7" fillId="4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4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7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4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4" borderId="3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4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4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4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4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5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5" fillId="4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7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1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7" fillId="4" borderId="3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5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4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4" borderId="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2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7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7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5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7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7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2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7" fillId="2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2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5" fillId="0" borderId="1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8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8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8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8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9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9" borderId="1" xfId="0" applyFont="true" applyBorder="true" applyAlignment="true" applyProtection="false">
      <alignment horizontal="left" vertical="center" textRotation="0" wrapText="false" indent="0" shrinkToFit="false" readingOrder="1"/>
      <protection locked="true" hidden="false"/>
    </xf>
    <xf numFmtId="166" fontId="6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 readingOrder="1"/>
      <protection locked="true" hidden="false"/>
    </xf>
    <xf numFmtId="164" fontId="7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1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 readingOrder="1"/>
      <protection locked="true" hidden="false"/>
    </xf>
    <xf numFmtId="164" fontId="7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11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1" borderId="1" xfId="0" applyFont="true" applyBorder="true" applyAlignment="true" applyProtection="false">
      <alignment horizontal="left" vertical="center" textRotation="0" wrapText="false" indent="0" shrinkToFit="false" readingOrder="1"/>
      <protection locked="true" hidden="false"/>
    </xf>
    <xf numFmtId="164" fontId="7" fillId="1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11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1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1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1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1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1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15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1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11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11" borderId="1" xfId="0" applyFont="true" applyBorder="true" applyAlignment="true" applyProtection="false">
      <alignment horizontal="left" vertical="bottom" textRotation="0" wrapText="false" indent="0" shrinkToFit="false" readingOrder="1"/>
      <protection locked="true" hidden="false"/>
    </xf>
    <xf numFmtId="164" fontId="5" fillId="11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1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7" fillId="1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1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1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11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bottom" textRotation="0" wrapText="false" indent="0" shrinkToFit="false" readingOrder="1"/>
      <protection locked="true" hidden="false"/>
    </xf>
    <xf numFmtId="164" fontId="7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false" indent="0" shrinkToFit="false" readingOrder="1"/>
      <protection locked="true" hidden="false"/>
    </xf>
    <xf numFmtId="164" fontId="5" fillId="1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2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5" fillId="11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1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11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15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 readingOrder="1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2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4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4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0" fillId="24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6" fontId="0" fillId="24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24" borderId="1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2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4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1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11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1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1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0" fillId="11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6" fontId="0" fillId="11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1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4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2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4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0" fillId="24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6" fontId="0" fillId="24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4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2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4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0" fillId="24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6" fontId="0" fillId="24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4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1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11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1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1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0" fillId="11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6" fontId="0" fillId="11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11" borderId="1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11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2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0" fillId="2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6" fontId="0" fillId="2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7" fontId="0" fillId="2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4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4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2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4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4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1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11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1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1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1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1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1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1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11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1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1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11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1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11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0" fillId="11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6" fontId="0" fillId="11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6" fontId="0" fillId="11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4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2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4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0" fillId="24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6" fontId="0" fillId="24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6" fontId="0" fillId="2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1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1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11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11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0" fillId="11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11" borderId="1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0" fillId="11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7" fillId="11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1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11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2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0" fillId="11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11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oeda 2" xfId="21"/>
    <cellStyle name="Normal 2" xfId="22"/>
    <cellStyle name="*unknown*" xfId="20" builtinId="8"/>
  </cellStyles>
  <dxfs count="4">
    <dxf/>
    <dxf/>
    <dxf/>
    <dxf/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77933C"/>
      <rgbColor rgb="FF800080"/>
      <rgbColor rgb="FF008080"/>
      <rgbColor rgb="FFBFBFBF"/>
      <rgbColor rgb="FF808080"/>
      <rgbColor rgb="FF8EB4E3"/>
      <rgbColor rgb="FF993366"/>
      <rgbColor rgb="FFDDD9C3"/>
      <rgbColor rgb="FFDBEEF4"/>
      <rgbColor rgb="FF660066"/>
      <rgbColor rgb="FFD99694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DCE6F2"/>
      <rgbColor rgb="FFD7E4BD"/>
      <rgbColor rgb="FFD9D9D9"/>
      <rgbColor rgb="FFB9CDE5"/>
      <rgbColor rgb="FFFF66FF"/>
      <rgbColor rgb="FFB3A2C7"/>
      <rgbColor rgb="FFFAC090"/>
      <rgbColor rgb="FF3366FF"/>
      <rgbColor rgb="FFB7DEE8"/>
      <rgbColor rgb="FF92D050"/>
      <rgbColor rgb="FFFFCC00"/>
      <rgbColor rgb="FFFF9900"/>
      <rgbColor rgb="FFFF3300"/>
      <rgbColor rgb="FF666699"/>
      <rgbColor rgb="FFC4BD97"/>
      <rgbColor rgb="FF003366"/>
      <rgbColor rgb="FF31859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delise@ondrepsb.com.br" TargetMode="External"/><Relationship Id="rId2" Type="http://schemas.openxmlformats.org/officeDocument/2006/relationships/hyperlink" Target="mailto:Fernanda@grupoadservi.com.br" TargetMode="External"/><Relationship Id="rId3" Type="http://schemas.openxmlformats.org/officeDocument/2006/relationships/hyperlink" Target="mailto:delise@ondrepsb.com.br" TargetMode="External"/><Relationship Id="rId4" Type="http://schemas.openxmlformats.org/officeDocument/2006/relationships/hyperlink" Target="mailto:florianopolis@embrasp.com.br" TargetMode="External"/><Relationship Id="rId5" Type="http://schemas.openxmlformats.org/officeDocument/2006/relationships/hyperlink" Target="mailto:analista@grupoprovac.com.br" TargetMode="External"/><Relationship Id="rId6" Type="http://schemas.openxmlformats.org/officeDocument/2006/relationships/hyperlink" Target="mailto:lupaseg.adm@inviolavel.com" TargetMode="External"/><Relationship Id="rId7" Type="http://schemas.openxmlformats.org/officeDocument/2006/relationships/hyperlink" Target="mailto:Khronos-dp2@grupokhronos.com.br" TargetMode="External"/><Relationship Id="rId8" Type="http://schemas.openxmlformats.org/officeDocument/2006/relationships/hyperlink" Target="mailto:operacional@grupoadservi.com.br" TargetMode="External"/><Relationship Id="rId9" Type="http://schemas.openxmlformats.org/officeDocument/2006/relationships/hyperlink" Target="mailto:josue_jo@hotmail.com" TargetMode="External"/><Relationship Id="rId10" Type="http://schemas.openxmlformats.org/officeDocument/2006/relationships/hyperlink" Target="mailto:comercial@mastercdn.com.br" TargetMode="External"/><Relationship Id="rId11" Type="http://schemas.openxmlformats.org/officeDocument/2006/relationships/hyperlink" Target="mailto:Paulo@gruposetup.com" TargetMode="External"/><Relationship Id="rId12" Type="http://schemas.openxmlformats.org/officeDocument/2006/relationships/hyperlink" Target="mailto:controle@scseg.com.br;administrativo@scseg.com.br;operacional@scseg.com.br" TargetMode="External"/><Relationship Id="rId13" Type="http://schemas.openxmlformats.org/officeDocument/2006/relationships/hyperlink" Target="mailto:Fernanda@grupoadservi.com.b" TargetMode="External"/><Relationship Id="rId14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mailto:lupaseg.juridico@inviolavel.com" TargetMode="External"/><Relationship Id="rId2" Type="http://schemas.openxmlformats.org/officeDocument/2006/relationships/hyperlink" Target="mailto:fernanda@grupoadservi.com.br" TargetMode="External"/><Relationship Id="rId3" Type="http://schemas.openxmlformats.org/officeDocument/2006/relationships/hyperlink" Target="mailto:operacional@grupoadservi.com.b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48576"/>
  <sheetViews>
    <sheetView showFormulas="false" showGridLines="true" showRowColHeaders="true" showZeros="true" rightToLeft="false" tabSelected="true" showOutlineSymbols="true" defaultGridColor="true" view="normal" topLeftCell="K1" colorId="64" zoomScale="110" zoomScaleNormal="110" zoomScalePageLayoutView="100" workbookViewId="0">
      <pane xSplit="0" ySplit="1" topLeftCell="A1807" activePane="bottomLeft" state="frozen"/>
      <selection pane="topLeft" activeCell="K1" activeCellId="0" sqref="K1"/>
      <selection pane="bottomLeft" activeCell="O1813" activeCellId="0" sqref="O1813"/>
    </sheetView>
  </sheetViews>
  <sheetFormatPr defaultRowHeight="15.75" zeroHeight="false" outlineLevelRow="0" outlineLevelCol="0"/>
  <cols>
    <col collapsed="false" customWidth="true" hidden="false" outlineLevel="0" max="1" min="1" style="1" width="15.71"/>
    <col collapsed="false" customWidth="true" hidden="false" outlineLevel="0" max="2" min="2" style="1" width="6.57"/>
    <col collapsed="false" customWidth="true" hidden="false" outlineLevel="0" max="3" min="3" style="1" width="11.3"/>
    <col collapsed="false" customWidth="true" hidden="false" outlineLevel="0" max="4" min="4" style="1" width="21.29"/>
    <col collapsed="false" customWidth="true" hidden="false" outlineLevel="0" max="5" min="5" style="2" width="12.42"/>
    <col collapsed="false" customWidth="true" hidden="false" outlineLevel="0" max="6" min="6" style="3" width="42.4"/>
    <col collapsed="false" customWidth="true" hidden="false" outlineLevel="0" max="7" min="7" style="1" width="15.88"/>
    <col collapsed="false" customWidth="true" hidden="false" outlineLevel="0" max="8" min="8" style="1" width="15.42"/>
    <col collapsed="false" customWidth="true" hidden="false" outlineLevel="0" max="9" min="9" style="1" width="38.7"/>
    <col collapsed="false" customWidth="true" hidden="false" outlineLevel="0" max="10" min="10" style="1" width="21.71"/>
    <col collapsed="false" customWidth="true" hidden="false" outlineLevel="0" max="11" min="11" style="1" width="12.86"/>
    <col collapsed="false" customWidth="true" hidden="false" outlineLevel="0" max="12" min="12" style="4" width="14.86"/>
    <col collapsed="false" customWidth="true" hidden="false" outlineLevel="0" max="13" min="13" style="3" width="10.99"/>
    <col collapsed="false" customWidth="true" hidden="false" outlineLevel="0" max="14" min="14" style="5" width="18.85"/>
    <col collapsed="false" customWidth="true" hidden="false" outlineLevel="0" max="15" min="15" style="1" width="14.01"/>
    <col collapsed="false" customWidth="true" hidden="false" outlineLevel="0" max="16" min="16" style="6" width="44.85"/>
    <col collapsed="false" customWidth="true" hidden="false" outlineLevel="0" max="21" min="17" style="7" width="17.29"/>
    <col collapsed="false" customWidth="true" hidden="false" outlineLevel="0" max="26" min="22" style="8" width="17.29"/>
    <col collapsed="false" customWidth="true" hidden="false" outlineLevel="0" max="1025" min="27" style="7" width="17.29"/>
  </cols>
  <sheetData>
    <row r="1" s="16" customFormat="true" ht="22.5" hidden="false" customHeight="false" outlineLevel="0" collapsed="false">
      <c r="A1" s="9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11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2" t="s">
        <v>10</v>
      </c>
      <c r="L1" s="12" t="s">
        <v>11</v>
      </c>
      <c r="M1" s="13" t="s">
        <v>12</v>
      </c>
      <c r="N1" s="14" t="s">
        <v>13</v>
      </c>
      <c r="O1" s="9" t="s">
        <v>14</v>
      </c>
      <c r="P1" s="15" t="s">
        <v>15</v>
      </c>
      <c r="V1" s="8"/>
      <c r="W1" s="8"/>
      <c r="X1" s="8"/>
      <c r="Y1" s="8"/>
      <c r="Z1" s="8"/>
    </row>
    <row r="2" s="27" customFormat="true" ht="11.25" hidden="false" customHeight="false" outlineLevel="0" collapsed="false">
      <c r="A2" s="17" t="s">
        <v>16</v>
      </c>
      <c r="B2" s="17" t="str">
        <f aca="false">MID(A2,8,4)</f>
        <v>2009</v>
      </c>
      <c r="C2" s="17"/>
      <c r="D2" s="17" t="s">
        <v>17</v>
      </c>
      <c r="E2" s="18"/>
      <c r="F2" s="19" t="s">
        <v>18</v>
      </c>
      <c r="G2" s="20" t="s">
        <v>19</v>
      </c>
      <c r="H2" s="21" t="n">
        <v>200900423</v>
      </c>
      <c r="I2" s="20" t="s">
        <v>20</v>
      </c>
      <c r="J2" s="20"/>
      <c r="K2" s="22" t="n">
        <v>40912</v>
      </c>
      <c r="L2" s="23" t="n">
        <v>41032</v>
      </c>
      <c r="M2" s="24" t="str">
        <f aca="true">IF(L2-TODAY()&lt;0,"",IF(L2-TODAY()&lt;30,30,IF(L2-TODAY()&lt;60,60,IF(L2-TODAY()&lt;90,90,IF(L2-TODAY()&lt;180,180,"")))))</f>
        <v/>
      </c>
      <c r="N2" s="25" t="n">
        <v>1811850</v>
      </c>
      <c r="O2" s="20"/>
      <c r="P2" s="26"/>
    </row>
    <row r="3" s="27" customFormat="true" ht="11.25" hidden="false" customHeight="false" outlineLevel="0" collapsed="false">
      <c r="A3" s="20" t="s">
        <v>21</v>
      </c>
      <c r="B3" s="20" t="str">
        <f aca="false">MID(A3,8,4)</f>
        <v>2012</v>
      </c>
      <c r="C3" s="20"/>
      <c r="D3" s="20" t="s">
        <v>22</v>
      </c>
      <c r="E3" s="28"/>
      <c r="F3" s="29" t="s">
        <v>23</v>
      </c>
      <c r="G3" s="20" t="s">
        <v>24</v>
      </c>
      <c r="H3" s="21" t="n">
        <v>201200445</v>
      </c>
      <c r="I3" s="20" t="s">
        <v>25</v>
      </c>
      <c r="J3" s="20"/>
      <c r="K3" s="22" t="n">
        <v>41197</v>
      </c>
      <c r="L3" s="22" t="n">
        <v>41364</v>
      </c>
      <c r="M3" s="30" t="str">
        <f aca="true">IF(L3-TODAY()&lt;0,"",IF(L3-TODAY()&lt;30,30,IF(L3-TODAY()&lt;60,60,IF(L3-TODAY()&lt;90,90,IF(L3-TODAY()&lt;180,180,"")))))</f>
        <v/>
      </c>
      <c r="N3" s="31" t="n">
        <v>140000</v>
      </c>
      <c r="O3" s="20"/>
      <c r="P3" s="26"/>
    </row>
    <row r="4" s="27" customFormat="true" ht="11.25" hidden="false" customHeight="false" outlineLevel="0" collapsed="false">
      <c r="A4" s="20" t="s">
        <v>26</v>
      </c>
      <c r="B4" s="20" t="str">
        <f aca="false">MID(A4,8,4)</f>
        <v>2008</v>
      </c>
      <c r="C4" s="20"/>
      <c r="D4" s="20" t="s">
        <v>27</v>
      </c>
      <c r="E4" s="28"/>
      <c r="F4" s="29" t="s">
        <v>28</v>
      </c>
      <c r="G4" s="20" t="s">
        <v>29</v>
      </c>
      <c r="H4" s="21" t="n">
        <v>200800105</v>
      </c>
      <c r="I4" s="20" t="s">
        <v>30</v>
      </c>
      <c r="J4" s="20"/>
      <c r="K4" s="22" t="n">
        <v>41097</v>
      </c>
      <c r="L4" s="22" t="n">
        <v>41461</v>
      </c>
      <c r="M4" s="30" t="str">
        <f aca="true">IF(L4-TODAY()&lt;0,"",IF(L4-TODAY()&lt;30,30,IF(L4-TODAY()&lt;60,60,IF(L4-TODAY()&lt;90,90,IF(L4-TODAY()&lt;180,180,"")))))</f>
        <v/>
      </c>
      <c r="N4" s="31" t="n">
        <v>9937</v>
      </c>
      <c r="O4" s="20"/>
      <c r="P4" s="26"/>
    </row>
    <row r="5" s="27" customFormat="true" ht="11.25" hidden="false" customHeight="false" outlineLevel="0" collapsed="false">
      <c r="A5" s="20" t="s">
        <v>31</v>
      </c>
      <c r="B5" s="20" t="str">
        <f aca="false">MID(A5,8,4)</f>
        <v>2013</v>
      </c>
      <c r="C5" s="20"/>
      <c r="D5" s="20" t="s">
        <v>32</v>
      </c>
      <c r="E5" s="28"/>
      <c r="F5" s="29" t="s">
        <v>33</v>
      </c>
      <c r="G5" s="20" t="s">
        <v>34</v>
      </c>
      <c r="H5" s="21" t="n">
        <v>201300126</v>
      </c>
      <c r="I5" s="20" t="s">
        <v>35</v>
      </c>
      <c r="J5" s="20"/>
      <c r="K5" s="22" t="n">
        <v>41473</v>
      </c>
      <c r="L5" s="22" t="n">
        <v>41547</v>
      </c>
      <c r="M5" s="30" t="str">
        <f aca="true">IF(L5-TODAY()&lt;0,"",IF(L5-TODAY()&lt;30,30,IF(L5-TODAY()&lt;60,60,IF(L5-TODAY()&lt;90,90,IF(L5-TODAY()&lt;180,180,"")))))</f>
        <v/>
      </c>
      <c r="N5" s="32" t="n">
        <v>30000</v>
      </c>
      <c r="O5" s="20"/>
      <c r="P5" s="26"/>
    </row>
    <row r="6" s="27" customFormat="true" ht="11.25" hidden="false" customHeight="false" outlineLevel="0" collapsed="false">
      <c r="A6" s="20" t="s">
        <v>36</v>
      </c>
      <c r="B6" s="20" t="str">
        <f aca="false">MID(A6,8,4)</f>
        <v>2007</v>
      </c>
      <c r="C6" s="20"/>
      <c r="D6" s="20" t="s">
        <v>37</v>
      </c>
      <c r="E6" s="28"/>
      <c r="F6" s="29" t="s">
        <v>38</v>
      </c>
      <c r="G6" s="20" t="s">
        <v>39</v>
      </c>
      <c r="H6" s="21" t="n">
        <v>200700683</v>
      </c>
      <c r="I6" s="20" t="s">
        <v>40</v>
      </c>
      <c r="J6" s="20"/>
      <c r="K6" s="22" t="n">
        <v>39444</v>
      </c>
      <c r="L6" s="22" t="n">
        <v>41635</v>
      </c>
      <c r="M6" s="30" t="str">
        <f aca="true">IF(L6-TODAY()&lt;0,"",IF(L6-TODAY()&lt;30,30,IF(L6-TODAY()&lt;60,60,IF(L6-TODAY()&lt;90,90,IF(L6-TODAY()&lt;180,180,"")))))</f>
        <v/>
      </c>
      <c r="N6" s="31" t="n">
        <v>53876851.33</v>
      </c>
      <c r="O6" s="20"/>
      <c r="P6" s="26"/>
    </row>
    <row r="7" s="27" customFormat="true" ht="11.25" hidden="false" customHeight="false" outlineLevel="0" collapsed="false">
      <c r="A7" s="20" t="s">
        <v>41</v>
      </c>
      <c r="B7" s="20" t="str">
        <f aca="false">MID(A7,8,4)</f>
        <v>2010</v>
      </c>
      <c r="C7" s="20" t="s">
        <v>42</v>
      </c>
      <c r="D7" s="20" t="s">
        <v>43</v>
      </c>
      <c r="E7" s="33" t="s">
        <v>44</v>
      </c>
      <c r="F7" s="34" t="s">
        <v>45</v>
      </c>
      <c r="G7" s="20" t="s">
        <v>46</v>
      </c>
      <c r="H7" s="21" t="n">
        <v>201000076</v>
      </c>
      <c r="I7" s="20" t="s">
        <v>47</v>
      </c>
      <c r="J7" s="20"/>
      <c r="K7" s="22" t="n">
        <v>40330</v>
      </c>
      <c r="L7" s="22" t="n">
        <v>41869</v>
      </c>
      <c r="M7" s="35" t="str">
        <f aca="true">IF(L7-TODAY()&lt;0,"",IF(L7-TODAY()&lt;30,30,IF(L7-TODAY()&lt;60,60,IF(L7-TODAY()&lt;90,90,IF(L7-TODAY()&lt;180,180,"")))))</f>
        <v/>
      </c>
      <c r="N7" s="31" t="n">
        <v>0</v>
      </c>
      <c r="O7" s="20" t="s">
        <v>48</v>
      </c>
      <c r="P7" s="26"/>
    </row>
    <row r="8" s="27" customFormat="true" ht="11.25" hidden="false" customHeight="false" outlineLevel="0" collapsed="false">
      <c r="A8" s="20" t="s">
        <v>36</v>
      </c>
      <c r="B8" s="20" t="str">
        <f aca="false">MID(A8,8,4)</f>
        <v>2007</v>
      </c>
      <c r="C8" s="20"/>
      <c r="D8" s="20" t="s">
        <v>49</v>
      </c>
      <c r="E8" s="28"/>
      <c r="F8" s="29" t="s">
        <v>50</v>
      </c>
      <c r="G8" s="20" t="s">
        <v>51</v>
      </c>
      <c r="H8" s="21" t="n">
        <v>201100284</v>
      </c>
      <c r="I8" s="20" t="s">
        <v>52</v>
      </c>
      <c r="J8" s="20"/>
      <c r="K8" s="22" t="n">
        <v>40909</v>
      </c>
      <c r="L8" s="22" t="n">
        <v>41639</v>
      </c>
      <c r="M8" s="30" t="str">
        <f aca="true">IF(L8-TODAY()&lt;0,"",IF(L8-TODAY()&lt;30,30,IF(L8-TODAY()&lt;60,60,IF(L8-TODAY()&lt;90,90,IF(L8-TODAY()&lt;180,180,"")))))</f>
        <v/>
      </c>
      <c r="N8" s="31"/>
      <c r="O8" s="20"/>
      <c r="P8" s="26"/>
    </row>
    <row r="9" s="27" customFormat="true" ht="11.25" hidden="false" customHeight="false" outlineLevel="0" collapsed="false">
      <c r="A9" s="20" t="s">
        <v>53</v>
      </c>
      <c r="B9" s="20" t="str">
        <f aca="false">MID(A9,8,4)</f>
        <v>2014</v>
      </c>
      <c r="C9" s="20"/>
      <c r="D9" s="20" t="s">
        <v>54</v>
      </c>
      <c r="E9" s="28"/>
      <c r="F9" s="29" t="s">
        <v>55</v>
      </c>
      <c r="G9" s="20" t="s">
        <v>24</v>
      </c>
      <c r="H9" s="21" t="n">
        <v>201400090</v>
      </c>
      <c r="I9" s="20" t="s">
        <v>56</v>
      </c>
      <c r="J9" s="20"/>
      <c r="K9" s="22" t="n">
        <v>41841</v>
      </c>
      <c r="L9" s="22" t="n">
        <v>41640</v>
      </c>
      <c r="M9" s="30" t="str">
        <f aca="true">IF(L9-TODAY()&lt;0,"",IF(L9-TODAY()&lt;30,30,IF(L9-TODAY()&lt;60,60,IF(L9-TODAY()&lt;90,90,IF(L9-TODAY()&lt;180,180,"")))))</f>
        <v/>
      </c>
      <c r="N9" s="32" t="n">
        <v>120000</v>
      </c>
      <c r="O9" s="20"/>
      <c r="P9" s="26"/>
    </row>
    <row r="10" s="27" customFormat="true" ht="11.25" hidden="false" customHeight="false" outlineLevel="0" collapsed="false">
      <c r="A10" s="20" t="s">
        <v>57</v>
      </c>
      <c r="B10" s="20" t="str">
        <f aca="false">MID(A10,8,4)</f>
        <v>2015</v>
      </c>
      <c r="C10" s="20"/>
      <c r="D10" s="20" t="s">
        <v>32</v>
      </c>
      <c r="E10" s="28"/>
      <c r="F10" s="29" t="s">
        <v>58</v>
      </c>
      <c r="G10" s="20" t="s">
        <v>59</v>
      </c>
      <c r="H10" s="21" t="n">
        <v>201600003</v>
      </c>
      <c r="I10" s="20" t="s">
        <v>60</v>
      </c>
      <c r="J10" s="20"/>
      <c r="K10" s="36" t="n">
        <v>42374</v>
      </c>
      <c r="L10" s="22" t="n">
        <v>41643</v>
      </c>
      <c r="M10" s="30" t="str">
        <f aca="true">IF(L10-TODAY()&lt;0,"",IF(L10-TODAY()&lt;30,30,IF(L10-TODAY()&lt;60,60,IF(L10-TODAY()&lt;90,90,IF(L10-TODAY()&lt;180,180,"")))))</f>
        <v/>
      </c>
      <c r="N10" s="31" t="n">
        <v>551200</v>
      </c>
      <c r="O10" s="20"/>
      <c r="P10" s="26"/>
    </row>
    <row r="11" s="27" customFormat="true" ht="11.25" hidden="false" customHeight="false" outlineLevel="0" collapsed="false">
      <c r="A11" s="20" t="s">
        <v>61</v>
      </c>
      <c r="B11" s="20" t="str">
        <f aca="false">MID(A11,8,4)</f>
        <v>2011</v>
      </c>
      <c r="C11" s="20"/>
      <c r="D11" s="20" t="s">
        <v>43</v>
      </c>
      <c r="E11" s="28"/>
      <c r="F11" s="29" t="s">
        <v>62</v>
      </c>
      <c r="G11" s="20" t="s">
        <v>34</v>
      </c>
      <c r="H11" s="21" t="n">
        <v>201100281</v>
      </c>
      <c r="I11" s="20" t="s">
        <v>63</v>
      </c>
      <c r="J11" s="20"/>
      <c r="K11" s="22" t="n">
        <v>40924</v>
      </c>
      <c r="L11" s="22" t="n">
        <v>41654</v>
      </c>
      <c r="M11" s="30" t="str">
        <f aca="true">IF(L11-TODAY()&lt;0,"",IF(L11-TODAY()&lt;30,30,IF(L11-TODAY()&lt;60,60,IF(L11-TODAY()&lt;90,90,IF(L11-TODAY()&lt;180,180,"")))))</f>
        <v/>
      </c>
      <c r="N11" s="31" t="n">
        <v>0</v>
      </c>
      <c r="O11" s="20"/>
      <c r="P11" s="26"/>
    </row>
    <row r="12" s="27" customFormat="true" ht="11.25" hidden="false" customHeight="false" outlineLevel="0" collapsed="false">
      <c r="A12" s="20" t="s">
        <v>64</v>
      </c>
      <c r="B12" s="20" t="str">
        <f aca="false">MID(A12,8,4)</f>
        <v>2014</v>
      </c>
      <c r="C12" s="20"/>
      <c r="D12" s="20" t="s">
        <v>65</v>
      </c>
      <c r="E12" s="28"/>
      <c r="F12" s="29" t="s">
        <v>66</v>
      </c>
      <c r="G12" s="20" t="s">
        <v>67</v>
      </c>
      <c r="H12" s="21" t="n">
        <v>201300268</v>
      </c>
      <c r="I12" s="20" t="s">
        <v>68</v>
      </c>
      <c r="J12" s="20"/>
      <c r="K12" s="22" t="n">
        <v>41568</v>
      </c>
      <c r="L12" s="22" t="n">
        <v>41659</v>
      </c>
      <c r="M12" s="30" t="str">
        <f aca="true">IF(L12-TODAY()&lt;0,"",IF(L12-TODAY()&lt;30,30,IF(L12-TODAY()&lt;60,60,IF(L12-TODAY()&lt;90,90,IF(L12-TODAY()&lt;180,180,"")))))</f>
        <v/>
      </c>
      <c r="N12" s="32" t="n">
        <v>8600</v>
      </c>
      <c r="O12" s="20"/>
      <c r="P12" s="26"/>
    </row>
    <row r="13" s="27" customFormat="true" ht="11.25" hidden="false" customHeight="false" outlineLevel="0" collapsed="false">
      <c r="A13" s="20" t="s">
        <v>69</v>
      </c>
      <c r="B13" s="20" t="str">
        <f aca="false">MID(A13,8,4)</f>
        <v>2013</v>
      </c>
      <c r="C13" s="20"/>
      <c r="D13" s="20" t="s">
        <v>70</v>
      </c>
      <c r="E13" s="28"/>
      <c r="F13" s="29" t="s">
        <v>71</v>
      </c>
      <c r="G13" s="20" t="s">
        <v>72</v>
      </c>
      <c r="H13" s="21" t="n">
        <v>201300194</v>
      </c>
      <c r="I13" s="20" t="s">
        <v>73</v>
      </c>
      <c r="J13" s="20"/>
      <c r="K13" s="22" t="n">
        <v>41599</v>
      </c>
      <c r="L13" s="22" t="n">
        <v>41660</v>
      </c>
      <c r="M13" s="30" t="str">
        <f aca="true">IF(L13-TODAY()&lt;0,"",IF(L13-TODAY()&lt;30,30,IF(L13-TODAY()&lt;60,60,IF(L13-TODAY()&lt;90,90,IF(L13-TODAY()&lt;180,180,"")))))</f>
        <v/>
      </c>
      <c r="N13" s="32" t="n">
        <v>39400</v>
      </c>
      <c r="O13" s="20"/>
      <c r="P13" s="26"/>
    </row>
    <row r="14" s="27" customFormat="true" ht="11.25" hidden="false" customHeight="false" outlineLevel="0" collapsed="false">
      <c r="A14" s="20" t="s">
        <v>74</v>
      </c>
      <c r="B14" s="20" t="str">
        <f aca="false">MID(A14,8,4)</f>
        <v>2013</v>
      </c>
      <c r="C14" s="20"/>
      <c r="D14" s="20" t="s">
        <v>54</v>
      </c>
      <c r="E14" s="28"/>
      <c r="F14" s="29" t="s">
        <v>75</v>
      </c>
      <c r="G14" s="20" t="s">
        <v>76</v>
      </c>
      <c r="H14" s="21" t="n">
        <v>201300246</v>
      </c>
      <c r="I14" s="20" t="s">
        <v>77</v>
      </c>
      <c r="J14" s="20"/>
      <c r="K14" s="22" t="n">
        <v>41626</v>
      </c>
      <c r="L14" s="22" t="n">
        <v>41685</v>
      </c>
      <c r="M14" s="30" t="str">
        <f aca="true">IF(L14-TODAY()&lt;0,"",IF(L14-TODAY()&lt;30,30,IF(L14-TODAY()&lt;60,60,IF(L14-TODAY()&lt;90,90,IF(L14-TODAY()&lt;180,180,"")))))</f>
        <v/>
      </c>
      <c r="N14" s="32" t="n">
        <v>333756.88</v>
      </c>
      <c r="O14" s="20"/>
      <c r="P14" s="26"/>
    </row>
    <row r="15" s="27" customFormat="true" ht="11.25" hidden="false" customHeight="false" outlineLevel="0" collapsed="false">
      <c r="A15" s="20" t="s">
        <v>78</v>
      </c>
      <c r="B15" s="20" t="str">
        <f aca="false">MID(A15,8,4)</f>
        <v>2013</v>
      </c>
      <c r="C15" s="20"/>
      <c r="D15" s="20" t="s">
        <v>32</v>
      </c>
      <c r="E15" s="28"/>
      <c r="F15" s="29" t="s">
        <v>79</v>
      </c>
      <c r="G15" s="20"/>
      <c r="H15" s="21" t="n">
        <v>201400018</v>
      </c>
      <c r="I15" s="20" t="s">
        <v>80</v>
      </c>
      <c r="J15" s="20"/>
      <c r="K15" s="22" t="n">
        <v>41688</v>
      </c>
      <c r="L15" s="22" t="n">
        <v>41687</v>
      </c>
      <c r="M15" s="30" t="str">
        <f aca="true">IF(L15-TODAY()&lt;0,"",IF(L15-TODAY()&lt;30,30,IF(L15-TODAY()&lt;60,60,IF(L15-TODAY()&lt;90,90,IF(L15-TODAY()&lt;180,180,"")))))</f>
        <v/>
      </c>
      <c r="N15" s="32" t="n">
        <v>827553.79</v>
      </c>
      <c r="O15" s="20"/>
      <c r="P15" s="26"/>
    </row>
    <row r="16" s="27" customFormat="true" ht="11.25" hidden="false" customHeight="false" outlineLevel="0" collapsed="false">
      <c r="A16" s="20" t="s">
        <v>81</v>
      </c>
      <c r="B16" s="20" t="str">
        <f aca="false">MID(A16,8,4)</f>
        <v>2009</v>
      </c>
      <c r="C16" s="20"/>
      <c r="D16" s="20" t="s">
        <v>43</v>
      </c>
      <c r="E16" s="28"/>
      <c r="F16" s="29" t="s">
        <v>82</v>
      </c>
      <c r="G16" s="20" t="s">
        <v>76</v>
      </c>
      <c r="H16" s="21" t="n">
        <v>201000023</v>
      </c>
      <c r="I16" s="20" t="s">
        <v>83</v>
      </c>
      <c r="J16" s="20"/>
      <c r="K16" s="22" t="n">
        <v>40235</v>
      </c>
      <c r="L16" s="22" t="n">
        <v>41695</v>
      </c>
      <c r="M16" s="30" t="str">
        <f aca="true">IF(L16-TODAY()&lt;0,"",IF(L16-TODAY()&lt;30,30,IF(L16-TODAY()&lt;60,60,IF(L16-TODAY()&lt;90,90,IF(L16-TODAY()&lt;180,180,"")))))</f>
        <v/>
      </c>
      <c r="N16" s="32" t="n">
        <v>70730.72</v>
      </c>
      <c r="O16" s="20"/>
      <c r="P16" s="26"/>
    </row>
    <row r="17" s="27" customFormat="true" ht="11.25" hidden="false" customHeight="false" outlineLevel="0" collapsed="false">
      <c r="A17" s="20" t="s">
        <v>84</v>
      </c>
      <c r="B17" s="20" t="str">
        <f aca="false">MID(A17,8,4)</f>
        <v>2011</v>
      </c>
      <c r="C17" s="20"/>
      <c r="D17" s="20" t="s">
        <v>43</v>
      </c>
      <c r="E17" s="28"/>
      <c r="F17" s="29" t="s">
        <v>85</v>
      </c>
      <c r="G17" s="20" t="s">
        <v>86</v>
      </c>
      <c r="H17" s="21" t="n">
        <v>201200043</v>
      </c>
      <c r="I17" s="20" t="s">
        <v>87</v>
      </c>
      <c r="J17" s="20"/>
      <c r="K17" s="22" t="n">
        <v>40968</v>
      </c>
      <c r="L17" s="22" t="n">
        <v>41698</v>
      </c>
      <c r="M17" s="30" t="str">
        <f aca="true">IF(L17-TODAY()&lt;0,"",IF(L17-TODAY()&lt;30,30,IF(L17-TODAY()&lt;60,60,IF(L17-TODAY()&lt;90,90,IF(L17-TODAY()&lt;180,180,"")))))</f>
        <v/>
      </c>
      <c r="N17" s="32" t="n">
        <v>24000</v>
      </c>
      <c r="O17" s="20"/>
      <c r="P17" s="26"/>
    </row>
    <row r="18" s="27" customFormat="true" ht="11.25" hidden="false" customHeight="false" outlineLevel="0" collapsed="false">
      <c r="A18" s="20" t="s">
        <v>88</v>
      </c>
      <c r="B18" s="20" t="str">
        <f aca="false">MID(A18,8,4)</f>
        <v>2008</v>
      </c>
      <c r="C18" s="20"/>
      <c r="D18" s="20" t="s">
        <v>43</v>
      </c>
      <c r="E18" s="28"/>
      <c r="F18" s="29" t="s">
        <v>89</v>
      </c>
      <c r="G18" s="20" t="s">
        <v>90</v>
      </c>
      <c r="H18" s="21" t="n">
        <v>200800067</v>
      </c>
      <c r="I18" s="20" t="s">
        <v>91</v>
      </c>
      <c r="J18" s="20"/>
      <c r="K18" s="22" t="n">
        <v>41640</v>
      </c>
      <c r="L18" s="22" t="n">
        <v>41729</v>
      </c>
      <c r="M18" s="30" t="str">
        <f aca="true">IF(L18-TODAY()&lt;0,"",IF(L18-TODAY()&lt;30,30,IF(L18-TODAY()&lt;60,60,IF(L18-TODAY()&lt;90,90,IF(L18-TODAY()&lt;180,180,"")))))</f>
        <v/>
      </c>
      <c r="N18" s="31" t="n">
        <v>0</v>
      </c>
      <c r="O18" s="20"/>
      <c r="P18" s="26"/>
    </row>
    <row r="19" s="27" customFormat="true" ht="11.25" hidden="false" customHeight="false" outlineLevel="0" collapsed="false">
      <c r="A19" s="20" t="s">
        <v>92</v>
      </c>
      <c r="B19" s="20" t="str">
        <f aca="false">MID(A19,8,4)</f>
        <v>2014</v>
      </c>
      <c r="C19" s="20" t="s">
        <v>42</v>
      </c>
      <c r="D19" s="20" t="s">
        <v>54</v>
      </c>
      <c r="E19" s="33" t="s">
        <v>44</v>
      </c>
      <c r="F19" s="29" t="s">
        <v>93</v>
      </c>
      <c r="G19" s="20"/>
      <c r="H19" s="21" t="n">
        <v>201400258</v>
      </c>
      <c r="I19" s="20" t="s">
        <v>94</v>
      </c>
      <c r="J19" s="20"/>
      <c r="K19" s="22"/>
      <c r="L19" s="22"/>
      <c r="M19" s="35" t="str">
        <f aca="true">IF(L19-TODAY()&lt;0,"",IF(L19-TODAY()&lt;30,30,IF(L19-TODAY()&lt;60,60,IF(L19-TODAY()&lt;90,90,IF(L19-TODAY()&lt;180,180,"")))))</f>
        <v/>
      </c>
      <c r="N19" s="32" t="n">
        <v>1426</v>
      </c>
      <c r="O19" s="20" t="s">
        <v>95</v>
      </c>
      <c r="P19" s="26"/>
    </row>
    <row r="20" s="27" customFormat="true" ht="11.25" hidden="false" customHeight="false" outlineLevel="0" collapsed="false">
      <c r="A20" s="20" t="s">
        <v>96</v>
      </c>
      <c r="B20" s="20" t="str">
        <f aca="false">MID(A20,8,4)</f>
        <v>2014</v>
      </c>
      <c r="C20" s="20"/>
      <c r="D20" s="20" t="s">
        <v>43</v>
      </c>
      <c r="E20" s="28"/>
      <c r="F20" s="29" t="s">
        <v>97</v>
      </c>
      <c r="G20" s="20" t="s">
        <v>51</v>
      </c>
      <c r="H20" s="21" t="n">
        <v>201400014</v>
      </c>
      <c r="I20" s="20" t="s">
        <v>52</v>
      </c>
      <c r="J20" s="20"/>
      <c r="K20" s="22" t="n">
        <v>41640</v>
      </c>
      <c r="L20" s="22" t="n">
        <v>41758</v>
      </c>
      <c r="M20" s="30" t="str">
        <f aca="true">IF(L20-TODAY()&lt;0,"",IF(L20-TODAY()&lt;30,30,IF(L20-TODAY()&lt;60,60,IF(L20-TODAY()&lt;90,90,IF(L20-TODAY()&lt;180,180,"")))))</f>
        <v/>
      </c>
      <c r="N20" s="31" t="n">
        <v>0</v>
      </c>
      <c r="O20" s="20"/>
      <c r="P20" s="26"/>
    </row>
    <row r="21" s="27" customFormat="true" ht="11.25" hidden="false" customHeight="false" outlineLevel="0" collapsed="false">
      <c r="A21" s="20" t="s">
        <v>98</v>
      </c>
      <c r="B21" s="20" t="str">
        <f aca="false">MID(A21,8,4)</f>
        <v>2012</v>
      </c>
      <c r="C21" s="20"/>
      <c r="D21" s="20" t="s">
        <v>17</v>
      </c>
      <c r="E21" s="28"/>
      <c r="F21" s="29" t="s">
        <v>99</v>
      </c>
      <c r="G21" s="20" t="s">
        <v>100</v>
      </c>
      <c r="H21" s="21" t="s">
        <v>101</v>
      </c>
      <c r="I21" s="20" t="s">
        <v>102</v>
      </c>
      <c r="J21" s="20"/>
      <c r="K21" s="22" t="n">
        <v>41396</v>
      </c>
      <c r="L21" s="22" t="n">
        <v>41760</v>
      </c>
      <c r="M21" s="30" t="str">
        <f aca="true">IF(L21-TODAY()&lt;0,"",IF(L21-TODAY()&lt;30,30,IF(L21-TODAY()&lt;60,60,IF(L21-TODAY()&lt;90,90,IF(L21-TODAY()&lt;180,180,"")))))</f>
        <v/>
      </c>
      <c r="N21" s="31"/>
      <c r="O21" s="20"/>
      <c r="P21" s="26"/>
    </row>
    <row r="22" s="27" customFormat="true" ht="11.25" hidden="false" customHeight="false" outlineLevel="0" collapsed="false">
      <c r="A22" s="20" t="s">
        <v>103</v>
      </c>
      <c r="B22" s="20" t="str">
        <f aca="false">MID(A22,8,4)</f>
        <v>2012</v>
      </c>
      <c r="C22" s="20"/>
      <c r="D22" s="20" t="s">
        <v>17</v>
      </c>
      <c r="E22" s="28"/>
      <c r="F22" s="29" t="s">
        <v>104</v>
      </c>
      <c r="G22" s="20" t="s">
        <v>34</v>
      </c>
      <c r="H22" s="21" t="s">
        <v>105</v>
      </c>
      <c r="I22" s="20" t="s">
        <v>106</v>
      </c>
      <c r="J22" s="20"/>
      <c r="K22" s="22" t="n">
        <v>41401</v>
      </c>
      <c r="L22" s="22" t="n">
        <v>41765</v>
      </c>
      <c r="M22" s="30" t="str">
        <f aca="true">IF(L22-TODAY()&lt;0,"",IF(L22-TODAY()&lt;30,30,IF(L22-TODAY()&lt;60,60,IF(L22-TODAY()&lt;90,90,IF(L22-TODAY()&lt;180,180,"")))))</f>
        <v/>
      </c>
      <c r="N22" s="31"/>
      <c r="O22" s="20"/>
      <c r="P22" s="26"/>
    </row>
    <row r="23" s="27" customFormat="true" ht="11.25" hidden="false" customHeight="false" outlineLevel="0" collapsed="false">
      <c r="A23" s="20" t="s">
        <v>107</v>
      </c>
      <c r="B23" s="20" t="str">
        <f aca="false">MID(A23,8,4)</f>
        <v>2012</v>
      </c>
      <c r="C23" s="20"/>
      <c r="D23" s="20" t="s">
        <v>17</v>
      </c>
      <c r="E23" s="28"/>
      <c r="F23" s="29" t="s">
        <v>108</v>
      </c>
      <c r="G23" s="20" t="s">
        <v>100</v>
      </c>
      <c r="H23" s="21" t="s">
        <v>109</v>
      </c>
      <c r="I23" s="20" t="s">
        <v>110</v>
      </c>
      <c r="J23" s="20"/>
      <c r="K23" s="22" t="n">
        <v>41401</v>
      </c>
      <c r="L23" s="22" t="n">
        <v>41765</v>
      </c>
      <c r="M23" s="30" t="str">
        <f aca="true">IF(L23-TODAY()&lt;0,"",IF(L23-TODAY()&lt;30,30,IF(L23-TODAY()&lt;60,60,IF(L23-TODAY()&lt;90,90,IF(L23-TODAY()&lt;180,180,"")))))</f>
        <v/>
      </c>
      <c r="N23" s="31"/>
      <c r="O23" s="20"/>
      <c r="P23" s="26"/>
    </row>
    <row r="24" s="27" customFormat="true" ht="11.25" hidden="false" customHeight="false" outlineLevel="0" collapsed="false">
      <c r="A24" s="20" t="s">
        <v>111</v>
      </c>
      <c r="B24" s="20" t="str">
        <f aca="false">MID(A24,8,4)</f>
        <v>2013</v>
      </c>
      <c r="C24" s="20"/>
      <c r="D24" s="20" t="s">
        <v>17</v>
      </c>
      <c r="E24" s="28"/>
      <c r="F24" s="29" t="s">
        <v>112</v>
      </c>
      <c r="G24" s="20" t="s">
        <v>113</v>
      </c>
      <c r="H24" s="21" t="s">
        <v>114</v>
      </c>
      <c r="I24" s="20" t="s">
        <v>115</v>
      </c>
      <c r="J24" s="20"/>
      <c r="K24" s="22" t="n">
        <v>41414</v>
      </c>
      <c r="L24" s="22" t="n">
        <v>41779</v>
      </c>
      <c r="M24" s="30" t="str">
        <f aca="true">IF(L24-TODAY()&lt;0,"",IF(L24-TODAY()&lt;30,30,IF(L24-TODAY()&lt;60,60,IF(L24-TODAY()&lt;90,90,IF(L24-TODAY()&lt;180,180,"")))))</f>
        <v/>
      </c>
      <c r="N24" s="31"/>
      <c r="O24" s="20"/>
      <c r="P24" s="26"/>
    </row>
    <row r="25" s="27" customFormat="true" ht="22.5" hidden="false" customHeight="false" outlineLevel="0" collapsed="false">
      <c r="A25" s="20" t="s">
        <v>116</v>
      </c>
      <c r="B25" s="20" t="str">
        <f aca="false">MID(A25,8,4)</f>
        <v>2013</v>
      </c>
      <c r="C25" s="20"/>
      <c r="D25" s="20" t="s">
        <v>27</v>
      </c>
      <c r="E25" s="28"/>
      <c r="F25" s="34" t="s">
        <v>117</v>
      </c>
      <c r="G25" s="20" t="s">
        <v>118</v>
      </c>
      <c r="H25" s="21" t="n">
        <v>201300131</v>
      </c>
      <c r="I25" s="20" t="s">
        <v>119</v>
      </c>
      <c r="J25" s="20"/>
      <c r="K25" s="22" t="n">
        <v>41418</v>
      </c>
      <c r="L25" s="22" t="n">
        <v>41782</v>
      </c>
      <c r="M25" s="30" t="str">
        <f aca="true">IF(L25-TODAY()&lt;0,"",IF(L25-TODAY()&lt;30,30,IF(L25-TODAY()&lt;60,60,IF(L25-TODAY()&lt;90,90,IF(L25-TODAY()&lt;180,180,"")))))</f>
        <v/>
      </c>
      <c r="N25" s="32" t="n">
        <v>9986.88</v>
      </c>
      <c r="O25" s="20"/>
      <c r="P25" s="26"/>
    </row>
    <row r="26" s="27" customFormat="true" ht="11.25" hidden="false" customHeight="false" outlineLevel="0" collapsed="false">
      <c r="A26" s="20" t="s">
        <v>120</v>
      </c>
      <c r="B26" s="20" t="str">
        <f aca="false">MID(A26,8,4)</f>
        <v>2012</v>
      </c>
      <c r="C26" s="20"/>
      <c r="D26" s="20" t="s">
        <v>17</v>
      </c>
      <c r="E26" s="28"/>
      <c r="F26" s="29" t="s">
        <v>121</v>
      </c>
      <c r="G26" s="20" t="s">
        <v>51</v>
      </c>
      <c r="H26" s="21" t="s">
        <v>122</v>
      </c>
      <c r="I26" s="20" t="s">
        <v>123</v>
      </c>
      <c r="J26" s="20"/>
      <c r="K26" s="22" t="n">
        <v>41418</v>
      </c>
      <c r="L26" s="22" t="n">
        <v>41782</v>
      </c>
      <c r="M26" s="30" t="str">
        <f aca="true">IF(L26-TODAY()&lt;0,"",IF(L26-TODAY()&lt;30,30,IF(L26-TODAY()&lt;60,60,IF(L26-TODAY()&lt;90,90,IF(L26-TODAY()&lt;180,180,"")))))</f>
        <v/>
      </c>
      <c r="N26" s="31"/>
      <c r="O26" s="20"/>
      <c r="P26" s="26"/>
    </row>
    <row r="27" s="27" customFormat="true" ht="11.25" hidden="false" customHeight="false" outlineLevel="0" collapsed="false">
      <c r="A27" s="20" t="s">
        <v>124</v>
      </c>
      <c r="B27" s="20" t="str">
        <f aca="false">MID(A27,8,4)</f>
        <v>2013</v>
      </c>
      <c r="C27" s="20" t="s">
        <v>49</v>
      </c>
      <c r="D27" s="20" t="s">
        <v>37</v>
      </c>
      <c r="E27" s="28"/>
      <c r="F27" s="29" t="s">
        <v>38</v>
      </c>
      <c r="G27" s="20" t="s">
        <v>113</v>
      </c>
      <c r="H27" s="21" t="n">
        <v>201300261</v>
      </c>
      <c r="I27" s="20" t="s">
        <v>40</v>
      </c>
      <c r="J27" s="20"/>
      <c r="K27" s="22" t="n">
        <v>41636</v>
      </c>
      <c r="L27" s="22" t="n">
        <v>41816</v>
      </c>
      <c r="M27" s="30" t="str">
        <f aca="true">IF(L27-TODAY()&lt;0,"",IF(L27-TODAY()&lt;30,30,IF(L27-TODAY()&lt;60,60,IF(L27-TODAY()&lt;90,90,IF(L27-TODAY()&lt;180,180,"")))))</f>
        <v/>
      </c>
      <c r="N27" s="31" t="n">
        <v>7182677.97</v>
      </c>
      <c r="O27" s="20"/>
      <c r="P27" s="26"/>
    </row>
    <row r="28" s="27" customFormat="true" ht="11.25" hidden="false" customHeight="false" outlineLevel="0" collapsed="false">
      <c r="A28" s="20" t="s">
        <v>125</v>
      </c>
      <c r="B28" s="20" t="str">
        <f aca="false">MID(A28,8,4)</f>
        <v>2008</v>
      </c>
      <c r="C28" s="20" t="s">
        <v>42</v>
      </c>
      <c r="D28" s="20" t="s">
        <v>37</v>
      </c>
      <c r="E28" s="28"/>
      <c r="F28" s="29" t="s">
        <v>126</v>
      </c>
      <c r="G28" s="20" t="s">
        <v>127</v>
      </c>
      <c r="H28" s="21" t="n">
        <v>200800094</v>
      </c>
      <c r="I28" s="20" t="s">
        <v>40</v>
      </c>
      <c r="J28" s="20"/>
      <c r="K28" s="22" t="n">
        <v>39630</v>
      </c>
      <c r="L28" s="22" t="n">
        <v>41820</v>
      </c>
      <c r="M28" s="30" t="str">
        <f aca="true">IF(L28-TODAY()&lt;0,"",IF(L28-TODAY()&lt;30,30,IF(L28-TODAY()&lt;60,60,IF(L28-TODAY()&lt;90,90,IF(L28-TODAY()&lt;180,180,"")))))</f>
        <v/>
      </c>
      <c r="N28" s="32" t="n">
        <v>1191.78</v>
      </c>
      <c r="O28" s="20"/>
      <c r="P28" s="26"/>
    </row>
    <row r="29" s="27" customFormat="true" ht="11.25" hidden="false" customHeight="false" outlineLevel="0" collapsed="false">
      <c r="A29" s="20" t="s">
        <v>128</v>
      </c>
      <c r="B29" s="20" t="str">
        <f aca="false">MID(A29,8,4)</f>
        <v>2012</v>
      </c>
      <c r="C29" s="20"/>
      <c r="D29" s="20" t="s">
        <v>43</v>
      </c>
      <c r="E29" s="28"/>
      <c r="F29" s="29" t="s">
        <v>129</v>
      </c>
      <c r="G29" s="20" t="s">
        <v>76</v>
      </c>
      <c r="H29" s="21" t="n">
        <v>201200530</v>
      </c>
      <c r="I29" s="20" t="s">
        <v>20</v>
      </c>
      <c r="J29" s="20"/>
      <c r="K29" s="22" t="n">
        <v>41234</v>
      </c>
      <c r="L29" s="22" t="n">
        <v>41840</v>
      </c>
      <c r="M29" s="30" t="str">
        <f aca="true">IF(L29-TODAY()&lt;0,"",IF(L29-TODAY()&lt;30,30,IF(L29-TODAY()&lt;60,60,IF(L29-TODAY()&lt;90,90,IF(L29-TODAY()&lt;180,180,"")))))</f>
        <v/>
      </c>
      <c r="N29" s="31" t="n">
        <v>0</v>
      </c>
      <c r="O29" s="20"/>
      <c r="P29" s="26"/>
    </row>
    <row r="30" s="27" customFormat="true" ht="11.25" hidden="false" customHeight="false" outlineLevel="0" collapsed="false">
      <c r="A30" s="20" t="s">
        <v>130</v>
      </c>
      <c r="B30" s="20" t="str">
        <f aca="false">MID(A30,8,4)</f>
        <v>2013</v>
      </c>
      <c r="C30" s="20" t="s">
        <v>49</v>
      </c>
      <c r="D30" s="20" t="s">
        <v>37</v>
      </c>
      <c r="E30" s="28"/>
      <c r="F30" s="29" t="s">
        <v>131</v>
      </c>
      <c r="G30" s="20" t="s">
        <v>51</v>
      </c>
      <c r="H30" s="21" t="n">
        <v>201400002</v>
      </c>
      <c r="I30" s="20" t="s">
        <v>132</v>
      </c>
      <c r="J30" s="20"/>
      <c r="K30" s="22" t="n">
        <v>41659</v>
      </c>
      <c r="L30" s="22" t="n">
        <v>41840</v>
      </c>
      <c r="M30" s="30" t="str">
        <f aca="true">IF(L30-TODAY()&lt;0,"",IF(L30-TODAY()&lt;30,30,IF(L30-TODAY()&lt;60,60,IF(L30-TODAY()&lt;90,90,IF(L30-TODAY()&lt;180,180,"")))))</f>
        <v/>
      </c>
      <c r="N30" s="31" t="n">
        <v>310800</v>
      </c>
      <c r="O30" s="20"/>
      <c r="P30" s="26"/>
    </row>
    <row r="31" s="27" customFormat="true" ht="11.25" hidden="false" customHeight="false" outlineLevel="0" collapsed="false">
      <c r="A31" s="20" t="s">
        <v>133</v>
      </c>
      <c r="B31" s="20" t="str">
        <f aca="false">MID(A31,8,4)</f>
        <v>2013</v>
      </c>
      <c r="C31" s="20"/>
      <c r="D31" s="20" t="s">
        <v>17</v>
      </c>
      <c r="E31" s="28"/>
      <c r="F31" s="29" t="s">
        <v>134</v>
      </c>
      <c r="G31" s="20" t="s">
        <v>100</v>
      </c>
      <c r="H31" s="21" t="s">
        <v>135</v>
      </c>
      <c r="I31" s="20" t="s">
        <v>110</v>
      </c>
      <c r="J31" s="20"/>
      <c r="K31" s="22" t="n">
        <v>41479</v>
      </c>
      <c r="L31" s="22" t="n">
        <v>41843</v>
      </c>
      <c r="M31" s="30" t="str">
        <f aca="true">IF(L31-TODAY()&lt;0,"",IF(L31-TODAY()&lt;30,30,IF(L31-TODAY()&lt;60,60,IF(L31-TODAY()&lt;90,90,IF(L31-TODAY()&lt;180,180,"")))))</f>
        <v/>
      </c>
      <c r="N31" s="31"/>
      <c r="O31" s="20"/>
      <c r="P31" s="26"/>
    </row>
    <row r="32" s="27" customFormat="true" ht="11.25" hidden="false" customHeight="false" outlineLevel="0" collapsed="false">
      <c r="A32" s="20" t="s">
        <v>136</v>
      </c>
      <c r="B32" s="20" t="str">
        <f aca="false">MID(A32,8,4)</f>
        <v>2014</v>
      </c>
      <c r="C32" s="20"/>
      <c r="D32" s="20" t="s">
        <v>43</v>
      </c>
      <c r="E32" s="28"/>
      <c r="F32" s="29" t="s">
        <v>137</v>
      </c>
      <c r="G32" s="20" t="s">
        <v>113</v>
      </c>
      <c r="H32" s="21" t="n">
        <v>201400020</v>
      </c>
      <c r="I32" s="20" t="s">
        <v>138</v>
      </c>
      <c r="J32" s="20"/>
      <c r="K32" s="22" t="n">
        <v>41697</v>
      </c>
      <c r="L32" s="22" t="n">
        <v>41846</v>
      </c>
      <c r="M32" s="30" t="str">
        <f aca="true">IF(L32-TODAY()&lt;0,"",IF(L32-TODAY()&lt;30,30,IF(L32-TODAY()&lt;60,60,IF(L32-TODAY()&lt;90,90,IF(L32-TODAY()&lt;180,180,"")))))</f>
        <v/>
      </c>
      <c r="N32" s="32" t="n">
        <v>1136493</v>
      </c>
      <c r="O32" s="20"/>
      <c r="P32" s="26"/>
    </row>
    <row r="33" s="27" customFormat="true" ht="11.25" hidden="false" customHeight="false" outlineLevel="0" collapsed="false">
      <c r="A33" s="20" t="s">
        <v>139</v>
      </c>
      <c r="B33" s="20" t="str">
        <f aca="false">MID(A33,8,4)</f>
        <v>2013</v>
      </c>
      <c r="C33" s="20"/>
      <c r="D33" s="20" t="s">
        <v>27</v>
      </c>
      <c r="E33" s="28"/>
      <c r="F33" s="29" t="s">
        <v>140</v>
      </c>
      <c r="G33" s="20" t="s">
        <v>141</v>
      </c>
      <c r="H33" s="21" t="n">
        <v>201300134</v>
      </c>
      <c r="I33" s="20" t="s">
        <v>142</v>
      </c>
      <c r="J33" s="20"/>
      <c r="K33" s="22" t="n">
        <v>41505</v>
      </c>
      <c r="L33" s="22" t="n">
        <v>41869</v>
      </c>
      <c r="M33" s="30" t="str">
        <f aca="true">IF(L33-TODAY()&lt;0,"",IF(L33-TODAY()&lt;30,30,IF(L33-TODAY()&lt;60,60,IF(L33-TODAY()&lt;90,90,IF(L33-TODAY()&lt;180,180,"")))))</f>
        <v/>
      </c>
      <c r="N33" s="32" t="n">
        <v>15762</v>
      </c>
      <c r="O33" s="20"/>
      <c r="P33" s="26"/>
    </row>
    <row r="34" s="27" customFormat="true" ht="11.25" hidden="false" customHeight="false" outlineLevel="0" collapsed="false">
      <c r="A34" s="20" t="s">
        <v>143</v>
      </c>
      <c r="B34" s="20" t="str">
        <f aca="false">MID(A34,8,4)</f>
        <v>2013</v>
      </c>
      <c r="C34" s="20"/>
      <c r="D34" s="20" t="s">
        <v>27</v>
      </c>
      <c r="E34" s="28"/>
      <c r="F34" s="29" t="s">
        <v>144</v>
      </c>
      <c r="G34" s="20" t="s">
        <v>118</v>
      </c>
      <c r="H34" s="21" t="n">
        <v>201300141</v>
      </c>
      <c r="I34" s="20" t="s">
        <v>145</v>
      </c>
      <c r="J34" s="20"/>
      <c r="K34" s="22" t="n">
        <v>41508</v>
      </c>
      <c r="L34" s="22" t="n">
        <v>41872</v>
      </c>
      <c r="M34" s="30" t="str">
        <f aca="true">IF(L34-TODAY()&lt;0,"",IF(L34-TODAY()&lt;30,30,IF(L34-TODAY()&lt;60,60,IF(L34-TODAY()&lt;90,90,IF(L34-TODAY()&lt;180,180,"")))))</f>
        <v/>
      </c>
      <c r="N34" s="32" t="n">
        <v>88687.93</v>
      </c>
      <c r="O34" s="20"/>
      <c r="P34" s="26"/>
    </row>
    <row r="35" s="27" customFormat="true" ht="11.25" hidden="false" customHeight="false" outlineLevel="0" collapsed="false">
      <c r="A35" s="20" t="s">
        <v>146</v>
      </c>
      <c r="B35" s="20" t="str">
        <f aca="false">MID(A35,8,4)</f>
        <v>2013</v>
      </c>
      <c r="C35" s="20"/>
      <c r="D35" s="20" t="s">
        <v>17</v>
      </c>
      <c r="E35" s="28"/>
      <c r="F35" s="29" t="s">
        <v>134</v>
      </c>
      <c r="G35" s="20" t="s">
        <v>113</v>
      </c>
      <c r="H35" s="21" t="s">
        <v>147</v>
      </c>
      <c r="I35" s="20" t="s">
        <v>148</v>
      </c>
      <c r="J35" s="20"/>
      <c r="K35" s="22" t="n">
        <v>41518</v>
      </c>
      <c r="L35" s="22" t="n">
        <v>41882</v>
      </c>
      <c r="M35" s="30" t="str">
        <f aca="true">IF(L35-TODAY()&lt;0,"",IF(L35-TODAY()&lt;30,30,IF(L35-TODAY()&lt;60,60,IF(L35-TODAY()&lt;90,90,IF(L35-TODAY()&lt;180,180,"")))))</f>
        <v/>
      </c>
      <c r="N35" s="31"/>
      <c r="O35" s="20"/>
      <c r="P35" s="26"/>
    </row>
    <row r="36" s="27" customFormat="true" ht="11.25" hidden="false" customHeight="false" outlineLevel="0" collapsed="false">
      <c r="A36" s="20" t="s">
        <v>149</v>
      </c>
      <c r="B36" s="20" t="str">
        <f aca="false">MID(A36,8,4)</f>
        <v>2013</v>
      </c>
      <c r="C36" s="20"/>
      <c r="D36" s="20" t="s">
        <v>54</v>
      </c>
      <c r="E36" s="28"/>
      <c r="F36" s="29" t="s">
        <v>150</v>
      </c>
      <c r="G36" s="20" t="s">
        <v>127</v>
      </c>
      <c r="H36" s="21" t="n">
        <v>201400074</v>
      </c>
      <c r="I36" s="20" t="s">
        <v>151</v>
      </c>
      <c r="J36" s="20"/>
      <c r="K36" s="22" t="n">
        <v>41822</v>
      </c>
      <c r="L36" s="22" t="n">
        <v>41883</v>
      </c>
      <c r="M36" s="30" t="str">
        <f aca="true">IF(L36-TODAY()&lt;0,"",IF(L36-TODAY()&lt;30,30,IF(L36-TODAY()&lt;60,60,IF(L36-TODAY()&lt;90,90,IF(L36-TODAY()&lt;180,180,"")))))</f>
        <v/>
      </c>
      <c r="N36" s="31" t="n">
        <v>0</v>
      </c>
      <c r="O36" s="20"/>
      <c r="P36" s="26"/>
    </row>
    <row r="37" s="27" customFormat="true" ht="11.25" hidden="false" customHeight="false" outlineLevel="0" collapsed="false">
      <c r="A37" s="20" t="s">
        <v>152</v>
      </c>
      <c r="B37" s="20" t="str">
        <f aca="false">MID(A37,8,4)</f>
        <v>2013</v>
      </c>
      <c r="C37" s="20"/>
      <c r="D37" s="20" t="s">
        <v>27</v>
      </c>
      <c r="E37" s="28"/>
      <c r="F37" s="29" t="s">
        <v>153</v>
      </c>
      <c r="G37" s="20" t="s">
        <v>118</v>
      </c>
      <c r="H37" s="21" t="n">
        <v>201300183</v>
      </c>
      <c r="I37" s="20" t="s">
        <v>154</v>
      </c>
      <c r="J37" s="20"/>
      <c r="K37" s="22" t="n">
        <v>41527</v>
      </c>
      <c r="L37" s="22" t="n">
        <v>41891</v>
      </c>
      <c r="M37" s="30" t="str">
        <f aca="true">IF(L37-TODAY()&lt;0,"",IF(L37-TODAY()&lt;30,30,IF(L37-TODAY()&lt;60,60,IF(L37-TODAY()&lt;90,90,IF(L37-TODAY()&lt;180,180,"")))))</f>
        <v/>
      </c>
      <c r="N37" s="32" t="n">
        <v>11962.44</v>
      </c>
      <c r="O37" s="20"/>
      <c r="P37" s="26"/>
    </row>
    <row r="38" s="27" customFormat="true" ht="11.25" hidden="false" customHeight="false" outlineLevel="0" collapsed="false">
      <c r="A38" s="20" t="s">
        <v>155</v>
      </c>
      <c r="B38" s="20" t="str">
        <f aca="false">MID(A38,8,4)</f>
        <v>2008</v>
      </c>
      <c r="C38" s="20"/>
      <c r="D38" s="20" t="s">
        <v>37</v>
      </c>
      <c r="E38" s="28"/>
      <c r="F38" s="29" t="s">
        <v>156</v>
      </c>
      <c r="G38" s="20" t="s">
        <v>157</v>
      </c>
      <c r="H38" s="21" t="n">
        <v>200800308</v>
      </c>
      <c r="I38" s="20" t="s">
        <v>158</v>
      </c>
      <c r="J38" s="20"/>
      <c r="K38" s="22" t="n">
        <v>39814</v>
      </c>
      <c r="L38" s="22" t="n">
        <v>41912</v>
      </c>
      <c r="M38" s="30" t="str">
        <f aca="true">IF(L38-TODAY()&lt;0,"",IF(L38-TODAY()&lt;30,30,IF(L38-TODAY()&lt;60,60,IF(L38-TODAY()&lt;90,90,IF(L38-TODAY()&lt;180,180,"")))))</f>
        <v/>
      </c>
      <c r="N38" s="32" t="n">
        <v>115423.2</v>
      </c>
      <c r="O38" s="20"/>
      <c r="P38" s="26"/>
    </row>
    <row r="39" s="27" customFormat="true" ht="11.25" hidden="false" customHeight="false" outlineLevel="0" collapsed="false">
      <c r="A39" s="20" t="s">
        <v>159</v>
      </c>
      <c r="B39" s="20" t="str">
        <f aca="false">MID(A39,8,4)</f>
        <v>2014</v>
      </c>
      <c r="C39" s="20"/>
      <c r="D39" s="20" t="s">
        <v>160</v>
      </c>
      <c r="E39" s="28"/>
      <c r="F39" s="29" t="s">
        <v>161</v>
      </c>
      <c r="G39" s="20" t="s">
        <v>162</v>
      </c>
      <c r="H39" s="21" t="n">
        <v>201400001</v>
      </c>
      <c r="I39" s="20" t="s">
        <v>163</v>
      </c>
      <c r="J39" s="20"/>
      <c r="K39" s="22" t="n">
        <v>41912</v>
      </c>
      <c r="L39" s="22" t="n">
        <v>41912</v>
      </c>
      <c r="M39" s="30" t="str">
        <f aca="true">IF(L39-TODAY()&lt;0,"",IF(L39-TODAY()&lt;30,30,IF(L39-TODAY()&lt;60,60,IF(L39-TODAY()&lt;90,90,IF(L39-TODAY()&lt;180,180,"")))))</f>
        <v/>
      </c>
      <c r="N39" s="32" t="n">
        <v>21500</v>
      </c>
      <c r="O39" s="20"/>
      <c r="P39" s="26" t="s">
        <v>164</v>
      </c>
    </row>
    <row r="40" s="27" customFormat="true" ht="11.25" hidden="false" customHeight="false" outlineLevel="0" collapsed="false">
      <c r="A40" s="20" t="s">
        <v>165</v>
      </c>
      <c r="B40" s="20" t="str">
        <f aca="false">MID(A40,8,4)</f>
        <v>2008</v>
      </c>
      <c r="C40" s="20"/>
      <c r="D40" s="20" t="s">
        <v>43</v>
      </c>
      <c r="E40" s="28"/>
      <c r="F40" s="29" t="s">
        <v>166</v>
      </c>
      <c r="G40" s="20" t="s">
        <v>167</v>
      </c>
      <c r="H40" s="21" t="n">
        <v>200800195</v>
      </c>
      <c r="I40" s="20" t="s">
        <v>168</v>
      </c>
      <c r="J40" s="20"/>
      <c r="K40" s="22" t="n">
        <v>39734</v>
      </c>
      <c r="L40" s="22" t="n">
        <v>41921</v>
      </c>
      <c r="M40" s="30" t="str">
        <f aca="true">IF(L40-TODAY()&lt;0,"",IF(L40-TODAY()&lt;30,30,IF(L40-TODAY()&lt;60,60,IF(L40-TODAY()&lt;90,90,IF(L40-TODAY()&lt;180,180,"")))))</f>
        <v/>
      </c>
      <c r="N40" s="32" t="n">
        <v>26150.88</v>
      </c>
      <c r="O40" s="20"/>
      <c r="P40" s="26"/>
    </row>
    <row r="41" s="27" customFormat="true" ht="11.25" hidden="false" customHeight="false" outlineLevel="0" collapsed="false">
      <c r="A41" s="20" t="s">
        <v>169</v>
      </c>
      <c r="B41" s="20" t="str">
        <f aca="false">MID(A41,8,4)</f>
        <v>2009</v>
      </c>
      <c r="C41" s="20"/>
      <c r="D41" s="20" t="s">
        <v>43</v>
      </c>
      <c r="E41" s="28"/>
      <c r="F41" s="29" t="s">
        <v>170</v>
      </c>
      <c r="G41" s="20" t="s">
        <v>171</v>
      </c>
      <c r="H41" s="21" t="n">
        <v>200900270</v>
      </c>
      <c r="I41" s="20" t="s">
        <v>172</v>
      </c>
      <c r="J41" s="20"/>
      <c r="K41" s="22" t="n">
        <v>40099</v>
      </c>
      <c r="L41" s="22" t="n">
        <v>41924</v>
      </c>
      <c r="M41" s="30" t="str">
        <f aca="true">IF(L41-TODAY()&lt;0,"",IF(L41-TODAY()&lt;30,30,IF(L41-TODAY()&lt;60,60,IF(L41-TODAY()&lt;90,90,IF(L41-TODAY()&lt;180,180,"")))))</f>
        <v/>
      </c>
      <c r="N41" s="32" t="n">
        <v>63788.4</v>
      </c>
      <c r="O41" s="20"/>
      <c r="P41" s="26"/>
    </row>
    <row r="42" s="27" customFormat="true" ht="11.25" hidden="false" customHeight="false" outlineLevel="0" collapsed="false">
      <c r="A42" s="20" t="s">
        <v>173</v>
      </c>
      <c r="B42" s="20" t="str">
        <f aca="false">MID(A42,8,4)</f>
        <v>2012</v>
      </c>
      <c r="C42" s="20"/>
      <c r="D42" s="20" t="s">
        <v>43</v>
      </c>
      <c r="E42" s="28"/>
      <c r="F42" s="29" t="s">
        <v>174</v>
      </c>
      <c r="G42" s="20" t="s">
        <v>175</v>
      </c>
      <c r="H42" s="21" t="n">
        <v>201200448</v>
      </c>
      <c r="I42" s="20" t="s">
        <v>176</v>
      </c>
      <c r="J42" s="20"/>
      <c r="K42" s="22" t="n">
        <v>41204</v>
      </c>
      <c r="L42" s="22" t="n">
        <v>41933</v>
      </c>
      <c r="M42" s="30" t="str">
        <f aca="true">IF(L42-TODAY()&lt;0,"",IF(L42-TODAY()&lt;30,30,IF(L42-TODAY()&lt;60,60,IF(L42-TODAY()&lt;90,90,IF(L42-TODAY()&lt;180,180,"")))))</f>
        <v/>
      </c>
      <c r="N42" s="32" t="n">
        <v>21000</v>
      </c>
      <c r="O42" s="20"/>
      <c r="P42" s="26"/>
    </row>
    <row r="43" s="27" customFormat="true" ht="11.25" hidden="false" customHeight="false" outlineLevel="0" collapsed="false">
      <c r="A43" s="20" t="s">
        <v>177</v>
      </c>
      <c r="B43" s="20" t="str">
        <f aca="false">MID(A43,8,4)</f>
        <v>2012</v>
      </c>
      <c r="C43" s="20"/>
      <c r="D43" s="20" t="s">
        <v>43</v>
      </c>
      <c r="E43" s="28"/>
      <c r="F43" s="29" t="s">
        <v>178</v>
      </c>
      <c r="G43" s="20" t="s">
        <v>76</v>
      </c>
      <c r="H43" s="21" t="n">
        <v>201200450</v>
      </c>
      <c r="I43" s="20" t="s">
        <v>179</v>
      </c>
      <c r="J43" s="20"/>
      <c r="K43" s="22" t="n">
        <v>41204</v>
      </c>
      <c r="L43" s="22" t="n">
        <v>41933</v>
      </c>
      <c r="M43" s="30" t="str">
        <f aca="true">IF(L43-TODAY()&lt;0,"",IF(L43-TODAY()&lt;30,30,IF(L43-TODAY()&lt;60,60,IF(L43-TODAY()&lt;90,90,IF(L43-TODAY()&lt;180,180,"")))))</f>
        <v/>
      </c>
      <c r="N43" s="31" t="n">
        <v>0</v>
      </c>
      <c r="O43" s="20"/>
      <c r="P43" s="26" t="s">
        <v>180</v>
      </c>
    </row>
    <row r="44" s="27" customFormat="true" ht="11.25" hidden="false" customHeight="false" outlineLevel="0" collapsed="false">
      <c r="A44" s="20" t="s">
        <v>181</v>
      </c>
      <c r="B44" s="20" t="str">
        <f aca="false">MID(A44,8,4)</f>
        <v>2014</v>
      </c>
      <c r="C44" s="20"/>
      <c r="D44" s="20" t="s">
        <v>49</v>
      </c>
      <c r="E44" s="28"/>
      <c r="F44" s="29" t="s">
        <v>97</v>
      </c>
      <c r="G44" s="20" t="s">
        <v>51</v>
      </c>
      <c r="H44" s="21" t="n">
        <v>201400055</v>
      </c>
      <c r="I44" s="20" t="s">
        <v>182</v>
      </c>
      <c r="J44" s="20"/>
      <c r="K44" s="22" t="n">
        <v>41761</v>
      </c>
      <c r="L44" s="22" t="n">
        <v>41942</v>
      </c>
      <c r="M44" s="30" t="str">
        <f aca="true">IF(L44-TODAY()&lt;0,"",IF(L44-TODAY()&lt;30,30,IF(L44-TODAY()&lt;60,60,IF(L44-TODAY()&lt;90,90,IF(L44-TODAY()&lt;180,180,"")))))</f>
        <v/>
      </c>
      <c r="N44" s="31" t="n">
        <v>341400</v>
      </c>
      <c r="O44" s="20"/>
      <c r="P44" s="26"/>
    </row>
    <row r="45" s="27" customFormat="true" ht="11.25" hidden="false" customHeight="false" outlineLevel="0" collapsed="false">
      <c r="A45" s="20" t="s">
        <v>183</v>
      </c>
      <c r="B45" s="20" t="str">
        <f aca="false">MID(A45,8,4)</f>
        <v>2013</v>
      </c>
      <c r="C45" s="20"/>
      <c r="D45" s="20" t="s">
        <v>27</v>
      </c>
      <c r="E45" s="28"/>
      <c r="F45" s="29" t="s">
        <v>184</v>
      </c>
      <c r="G45" s="20" t="s">
        <v>118</v>
      </c>
      <c r="H45" s="21" t="n">
        <v>201300181</v>
      </c>
      <c r="I45" s="20" t="s">
        <v>185</v>
      </c>
      <c r="J45" s="20"/>
      <c r="K45" s="22" t="n">
        <v>41591</v>
      </c>
      <c r="L45" s="22" t="n">
        <v>41955</v>
      </c>
      <c r="M45" s="30" t="str">
        <f aca="true">IF(L45-TODAY()&lt;0,"",IF(L45-TODAY()&lt;30,30,IF(L45-TODAY()&lt;60,60,IF(L45-TODAY()&lt;90,90,IF(L45-TODAY()&lt;180,180,"")))))</f>
        <v/>
      </c>
      <c r="N45" s="32" t="n">
        <v>38183</v>
      </c>
      <c r="O45" s="20"/>
      <c r="P45" s="26"/>
    </row>
    <row r="46" s="27" customFormat="true" ht="11.25" hidden="false" customHeight="false" outlineLevel="0" collapsed="false">
      <c r="A46" s="20" t="s">
        <v>186</v>
      </c>
      <c r="B46" s="20" t="str">
        <f aca="false">MID(A46,8,4)</f>
        <v>2014</v>
      </c>
      <c r="C46" s="20"/>
      <c r="D46" s="20" t="s">
        <v>70</v>
      </c>
      <c r="E46" s="28"/>
      <c r="F46" s="29" t="s">
        <v>187</v>
      </c>
      <c r="G46" s="20" t="s">
        <v>188</v>
      </c>
      <c r="H46" s="21" t="n">
        <v>201400166</v>
      </c>
      <c r="I46" s="20" t="s">
        <v>189</v>
      </c>
      <c r="J46" s="20"/>
      <c r="K46" s="22" t="n">
        <v>41927</v>
      </c>
      <c r="L46" s="22" t="n">
        <v>41957</v>
      </c>
      <c r="M46" s="30" t="str">
        <f aca="true">IF(L46-TODAY()&lt;0,"",IF(L46-TODAY()&lt;30,30,IF(L46-TODAY()&lt;60,60,IF(L46-TODAY()&lt;90,90,IF(L46-TODAY()&lt;180,180,"")))))</f>
        <v/>
      </c>
      <c r="N46" s="31" t="n">
        <v>0</v>
      </c>
      <c r="O46" s="20"/>
      <c r="P46" s="26"/>
    </row>
    <row r="47" s="27" customFormat="true" ht="11.25" hidden="false" customHeight="false" outlineLevel="0" collapsed="false">
      <c r="A47" s="20" t="s">
        <v>186</v>
      </c>
      <c r="B47" s="20" t="str">
        <f aca="false">MID(A47,8,4)</f>
        <v>2014</v>
      </c>
      <c r="C47" s="20"/>
      <c r="D47" s="20" t="s">
        <v>70</v>
      </c>
      <c r="E47" s="28"/>
      <c r="F47" s="29" t="s">
        <v>187</v>
      </c>
      <c r="G47" s="20" t="s">
        <v>188</v>
      </c>
      <c r="H47" s="21" t="n">
        <v>201400170</v>
      </c>
      <c r="I47" s="20" t="s">
        <v>190</v>
      </c>
      <c r="J47" s="20"/>
      <c r="K47" s="22" t="n">
        <v>41927</v>
      </c>
      <c r="L47" s="22" t="n">
        <v>41957</v>
      </c>
      <c r="M47" s="30" t="str">
        <f aca="true">IF(L47-TODAY()&lt;0,"",IF(L47-TODAY()&lt;30,30,IF(L47-TODAY()&lt;60,60,IF(L47-TODAY()&lt;90,90,IF(L47-TODAY()&lt;180,180,"")))))</f>
        <v/>
      </c>
      <c r="N47" s="32" t="n">
        <v>175482</v>
      </c>
      <c r="O47" s="20"/>
      <c r="P47" s="26"/>
    </row>
    <row r="48" s="27" customFormat="true" ht="11.25" hidden="false" customHeight="false" outlineLevel="0" collapsed="false">
      <c r="A48" s="20" t="s">
        <v>191</v>
      </c>
      <c r="B48" s="20" t="str">
        <f aca="false">MID(A48,8,4)</f>
        <v>2014</v>
      </c>
      <c r="C48" s="20"/>
      <c r="D48" s="20" t="s">
        <v>70</v>
      </c>
      <c r="E48" s="28"/>
      <c r="F48" s="29" t="s">
        <v>192</v>
      </c>
      <c r="G48" s="37" t="s">
        <v>193</v>
      </c>
      <c r="H48" s="21" t="n">
        <v>201400168</v>
      </c>
      <c r="I48" s="20" t="s">
        <v>194</v>
      </c>
      <c r="J48" s="20"/>
      <c r="K48" s="22" t="n">
        <v>41929</v>
      </c>
      <c r="L48" s="22" t="n">
        <v>41958</v>
      </c>
      <c r="M48" s="30" t="str">
        <f aca="true">IF(L48-TODAY()&lt;0,"",IF(L48-TODAY()&lt;30,30,IF(L48-TODAY()&lt;60,60,IF(L48-TODAY()&lt;90,90,IF(L48-TODAY()&lt;180,180,"")))))</f>
        <v/>
      </c>
      <c r="N48" s="32" t="n">
        <v>15364</v>
      </c>
      <c r="O48" s="20"/>
      <c r="P48" s="26"/>
    </row>
    <row r="49" s="27" customFormat="true" ht="11.25" hidden="false" customHeight="false" outlineLevel="0" collapsed="false">
      <c r="A49" s="20" t="s">
        <v>195</v>
      </c>
      <c r="B49" s="20" t="str">
        <f aca="false">MID(A49,8,4)</f>
        <v>2012</v>
      </c>
      <c r="C49" s="20"/>
      <c r="D49" s="20" t="s">
        <v>49</v>
      </c>
      <c r="E49" s="28"/>
      <c r="F49" s="29" t="s">
        <v>196</v>
      </c>
      <c r="G49" s="20" t="s">
        <v>76</v>
      </c>
      <c r="H49" s="21" t="n">
        <v>201200594</v>
      </c>
      <c r="I49" s="20" t="s">
        <v>197</v>
      </c>
      <c r="J49" s="20"/>
      <c r="K49" s="22" t="n">
        <v>41232</v>
      </c>
      <c r="L49" s="22" t="n">
        <v>41961</v>
      </c>
      <c r="M49" s="30" t="str">
        <f aca="true">IF(L49-TODAY()&lt;0,"",IF(L49-TODAY()&lt;30,30,IF(L49-TODAY()&lt;60,60,IF(L49-TODAY()&lt;90,90,IF(L49-TODAY()&lt;180,180,"")))))</f>
        <v/>
      </c>
      <c r="N49" s="31" t="n">
        <v>46248</v>
      </c>
      <c r="O49" s="20"/>
      <c r="P49" s="26"/>
    </row>
    <row r="50" s="27" customFormat="true" ht="11.25" hidden="false" customHeight="false" outlineLevel="0" collapsed="false">
      <c r="A50" s="20" t="s">
        <v>198</v>
      </c>
      <c r="B50" s="20" t="str">
        <f aca="false">MID(A50,8,4)</f>
        <v>2010</v>
      </c>
      <c r="C50" s="20"/>
      <c r="D50" s="20" t="s">
        <v>37</v>
      </c>
      <c r="E50" s="28"/>
      <c r="F50" s="29" t="s">
        <v>199</v>
      </c>
      <c r="G50" s="20" t="s">
        <v>141</v>
      </c>
      <c r="H50" s="21" t="n">
        <v>201000235</v>
      </c>
      <c r="I50" s="20" t="s">
        <v>132</v>
      </c>
      <c r="J50" s="20"/>
      <c r="K50" s="22" t="n">
        <v>40504</v>
      </c>
      <c r="L50" s="22" t="n">
        <v>41964</v>
      </c>
      <c r="M50" s="30" t="str">
        <f aca="true">IF(L50-TODAY()&lt;0,"",IF(L50-TODAY()&lt;30,30,IF(L50-TODAY()&lt;60,60,IF(L50-TODAY()&lt;90,90,IF(L50-TODAY()&lt;180,180,"")))))</f>
        <v/>
      </c>
      <c r="N50" s="32" t="n">
        <v>17595.51</v>
      </c>
      <c r="O50" s="20"/>
      <c r="P50" s="26" t="s">
        <v>200</v>
      </c>
    </row>
    <row r="51" s="27" customFormat="true" ht="11.25" hidden="false" customHeight="false" outlineLevel="0" collapsed="false">
      <c r="A51" s="20" t="s">
        <v>201</v>
      </c>
      <c r="B51" s="20" t="str">
        <f aca="false">MID(A51,8,4)</f>
        <v>2014</v>
      </c>
      <c r="C51" s="20"/>
      <c r="D51" s="20" t="s">
        <v>49</v>
      </c>
      <c r="E51" s="28"/>
      <c r="F51" s="29" t="s">
        <v>202</v>
      </c>
      <c r="G51" s="20" t="s">
        <v>203</v>
      </c>
      <c r="H51" s="21" t="n">
        <v>201400155</v>
      </c>
      <c r="I51" s="20" t="s">
        <v>204</v>
      </c>
      <c r="J51" s="20"/>
      <c r="K51" s="22" t="n">
        <v>41907</v>
      </c>
      <c r="L51" s="22" t="n">
        <v>41966</v>
      </c>
      <c r="M51" s="30" t="str">
        <f aca="true">IF(L51-TODAY()&lt;0,"",IF(L51-TODAY()&lt;30,30,IF(L51-TODAY()&lt;60,60,IF(L51-TODAY()&lt;90,90,IF(L51-TODAY()&lt;180,180,"")))))</f>
        <v/>
      </c>
      <c r="N51" s="31" t="n">
        <v>193632.2</v>
      </c>
      <c r="O51" s="20"/>
      <c r="P51" s="26"/>
    </row>
    <row r="52" s="27" customFormat="true" ht="11.25" hidden="false" customHeight="false" outlineLevel="0" collapsed="false">
      <c r="A52" s="20" t="s">
        <v>205</v>
      </c>
      <c r="B52" s="20" t="str">
        <f aca="false">MID(A52,8,4)</f>
        <v>2011</v>
      </c>
      <c r="C52" s="20"/>
      <c r="D52" s="20" t="s">
        <v>27</v>
      </c>
      <c r="E52" s="28"/>
      <c r="F52" s="29" t="s">
        <v>206</v>
      </c>
      <c r="G52" s="20" t="s">
        <v>118</v>
      </c>
      <c r="H52" s="21" t="n">
        <v>201000266</v>
      </c>
      <c r="I52" s="20" t="s">
        <v>207</v>
      </c>
      <c r="J52" s="20"/>
      <c r="K52" s="22" t="n">
        <v>40868</v>
      </c>
      <c r="L52" s="22" t="n">
        <v>41966</v>
      </c>
      <c r="M52" s="30" t="str">
        <f aca="true">IF(L52-TODAY()&lt;0,"",IF(L52-TODAY()&lt;30,30,IF(L52-TODAY()&lt;60,60,IF(L52-TODAY()&lt;90,90,IF(L52-TODAY()&lt;180,180,"")))))</f>
        <v/>
      </c>
      <c r="N52" s="31" t="n">
        <v>0</v>
      </c>
      <c r="O52" s="20"/>
      <c r="P52" s="26"/>
    </row>
    <row r="53" s="27" customFormat="true" ht="11.25" hidden="false" customHeight="false" outlineLevel="0" collapsed="false">
      <c r="A53" s="20" t="s">
        <v>208</v>
      </c>
      <c r="B53" s="20" t="str">
        <f aca="false">MID(A53,8,4)</f>
        <v>2014</v>
      </c>
      <c r="C53" s="20"/>
      <c r="D53" s="20" t="s">
        <v>32</v>
      </c>
      <c r="E53" s="28"/>
      <c r="F53" s="29" t="s">
        <v>209</v>
      </c>
      <c r="G53" s="20" t="s">
        <v>210</v>
      </c>
      <c r="H53" s="21" t="n">
        <v>201400218</v>
      </c>
      <c r="I53" s="20" t="s">
        <v>211</v>
      </c>
      <c r="J53" s="20"/>
      <c r="K53" s="22" t="n">
        <v>41967</v>
      </c>
      <c r="L53" s="22" t="n">
        <v>41967</v>
      </c>
      <c r="M53" s="30" t="str">
        <f aca="true">IF(L53-TODAY()&lt;0,"",IF(L53-TODAY()&lt;30,30,IF(L53-TODAY()&lt;60,60,IF(L53-TODAY()&lt;90,90,IF(L53-TODAY()&lt;180,180,"")))))</f>
        <v/>
      </c>
      <c r="N53" s="32" t="n">
        <v>1100</v>
      </c>
      <c r="O53" s="20"/>
      <c r="P53" s="26"/>
    </row>
    <row r="54" s="27" customFormat="true" ht="11.25" hidden="false" customHeight="false" outlineLevel="0" collapsed="false">
      <c r="A54" s="20" t="s">
        <v>212</v>
      </c>
      <c r="B54" s="20" t="str">
        <f aca="false">MID(A54,8,4)</f>
        <v>2013</v>
      </c>
      <c r="C54" s="20"/>
      <c r="D54" s="20" t="s">
        <v>43</v>
      </c>
      <c r="E54" s="28"/>
      <c r="F54" s="29" t="s">
        <v>213</v>
      </c>
      <c r="G54" s="20" t="s">
        <v>214</v>
      </c>
      <c r="H54" s="21" t="n">
        <v>201300193</v>
      </c>
      <c r="I54" s="20" t="s">
        <v>215</v>
      </c>
      <c r="J54" s="20"/>
      <c r="K54" s="22" t="n">
        <v>41611</v>
      </c>
      <c r="L54" s="22" t="n">
        <v>41975</v>
      </c>
      <c r="M54" s="30" t="str">
        <f aca="true">IF(L54-TODAY()&lt;0,"",IF(L54-TODAY()&lt;30,30,IF(L54-TODAY()&lt;60,60,IF(L54-TODAY()&lt;90,90,IF(L54-TODAY()&lt;180,180,"")))))</f>
        <v/>
      </c>
      <c r="N54" s="32" t="n">
        <v>203400</v>
      </c>
      <c r="O54" s="20"/>
      <c r="P54" s="26"/>
    </row>
    <row r="55" s="27" customFormat="true" ht="11.25" hidden="false" customHeight="false" outlineLevel="0" collapsed="false">
      <c r="A55" s="20" t="s">
        <v>216</v>
      </c>
      <c r="B55" s="20" t="str">
        <f aca="false">MID(A55,8,4)</f>
        <v>2009</v>
      </c>
      <c r="C55" s="20"/>
      <c r="D55" s="20" t="s">
        <v>43</v>
      </c>
      <c r="E55" s="28"/>
      <c r="F55" s="29" t="s">
        <v>217</v>
      </c>
      <c r="G55" s="20" t="s">
        <v>218</v>
      </c>
      <c r="H55" s="21" t="n">
        <v>200900384</v>
      </c>
      <c r="I55" s="20" t="s">
        <v>110</v>
      </c>
      <c r="J55" s="20"/>
      <c r="K55" s="22" t="n">
        <v>40157</v>
      </c>
      <c r="L55" s="22" t="n">
        <v>41982</v>
      </c>
      <c r="M55" s="30" t="str">
        <f aca="true">IF(L55-TODAY()&lt;0,"",IF(L55-TODAY()&lt;30,30,IF(L55-TODAY()&lt;60,60,IF(L55-TODAY()&lt;90,90,IF(L55-TODAY()&lt;180,180,"")))))</f>
        <v/>
      </c>
      <c r="N55" s="32" t="n">
        <v>12185.3</v>
      </c>
      <c r="O55" s="20"/>
      <c r="P55" s="26"/>
    </row>
    <row r="56" s="27" customFormat="true" ht="11.25" hidden="false" customHeight="false" outlineLevel="0" collapsed="false">
      <c r="A56" s="20" t="s">
        <v>219</v>
      </c>
      <c r="B56" s="20" t="str">
        <f aca="false">MID(A56,8,4)</f>
        <v>2013</v>
      </c>
      <c r="C56" s="20"/>
      <c r="D56" s="20" t="s">
        <v>17</v>
      </c>
      <c r="E56" s="28"/>
      <c r="F56" s="29" t="s">
        <v>220</v>
      </c>
      <c r="G56" s="20" t="s">
        <v>46</v>
      </c>
      <c r="H56" s="21" t="s">
        <v>221</v>
      </c>
      <c r="I56" s="20" t="s">
        <v>222</v>
      </c>
      <c r="J56" s="20" t="s">
        <v>223</v>
      </c>
      <c r="K56" s="22" t="n">
        <v>41624</v>
      </c>
      <c r="L56" s="22" t="n">
        <v>41988</v>
      </c>
      <c r="M56" s="30" t="str">
        <f aca="true">IF(L56-TODAY()&lt;0,"",IF(L56-TODAY()&lt;30,30,IF(L56-TODAY()&lt;60,60,IF(L56-TODAY()&lt;90,90,IF(L56-TODAY()&lt;180,180,"")))))</f>
        <v/>
      </c>
      <c r="N56" s="31"/>
      <c r="O56" s="20"/>
      <c r="P56" s="26"/>
    </row>
    <row r="57" s="27" customFormat="true" ht="11.25" hidden="false" customHeight="false" outlineLevel="0" collapsed="false">
      <c r="A57" s="20" t="s">
        <v>224</v>
      </c>
      <c r="B57" s="20" t="str">
        <f aca="false">MID(A57,8,4)</f>
        <v>2012</v>
      </c>
      <c r="C57" s="20"/>
      <c r="D57" s="20" t="s">
        <v>65</v>
      </c>
      <c r="E57" s="28"/>
      <c r="F57" s="29" t="s">
        <v>225</v>
      </c>
      <c r="G57" s="20" t="s">
        <v>226</v>
      </c>
      <c r="H57" s="21" t="n">
        <v>201300039</v>
      </c>
      <c r="I57" s="20" t="s">
        <v>227</v>
      </c>
      <c r="J57" s="20"/>
      <c r="K57" s="22" t="n">
        <v>41386</v>
      </c>
      <c r="L57" s="22" t="n">
        <v>41994</v>
      </c>
      <c r="M57" s="30" t="str">
        <f aca="true">IF(L57-TODAY()&lt;0,"",IF(L57-TODAY()&lt;30,30,IF(L57-TODAY()&lt;60,60,IF(L57-TODAY()&lt;90,90,IF(L57-TODAY()&lt;180,180,"")))))</f>
        <v/>
      </c>
      <c r="N57" s="32" t="n">
        <v>89057.53</v>
      </c>
      <c r="O57" s="20"/>
      <c r="P57" s="26"/>
    </row>
    <row r="58" s="27" customFormat="true" ht="11.25" hidden="false" customHeight="false" outlineLevel="0" collapsed="false">
      <c r="A58" s="20" t="s">
        <v>228</v>
      </c>
      <c r="B58" s="20" t="str">
        <f aca="false">MID(A58,8,4)</f>
        <v>2014</v>
      </c>
      <c r="C58" s="20"/>
      <c r="D58" s="20" t="s">
        <v>49</v>
      </c>
      <c r="E58" s="28"/>
      <c r="F58" s="29" t="s">
        <v>38</v>
      </c>
      <c r="G58" s="20" t="s">
        <v>113</v>
      </c>
      <c r="H58" s="21" t="n">
        <v>201400086</v>
      </c>
      <c r="I58" s="20" t="s">
        <v>40</v>
      </c>
      <c r="J58" s="20"/>
      <c r="K58" s="22" t="n">
        <v>41817</v>
      </c>
      <c r="L58" s="22" t="n">
        <v>41999</v>
      </c>
      <c r="M58" s="30" t="str">
        <f aca="true">IF(L58-TODAY()&lt;0,"",IF(L58-TODAY()&lt;30,30,IF(L58-TODAY()&lt;60,60,IF(L58-TODAY()&lt;90,90,IF(L58-TODAY()&lt;180,180,"")))))</f>
        <v/>
      </c>
      <c r="N58" s="31" t="n">
        <v>7193380.44</v>
      </c>
      <c r="O58" s="20"/>
      <c r="P58" s="26"/>
    </row>
    <row r="59" s="27" customFormat="true" ht="11.25" hidden="false" customHeight="false" outlineLevel="0" collapsed="false">
      <c r="A59" s="20" t="s">
        <v>229</v>
      </c>
      <c r="B59" s="20" t="str">
        <f aca="false">MID(A59,8,4)</f>
        <v>2013</v>
      </c>
      <c r="C59" s="20"/>
      <c r="D59" s="20" t="s">
        <v>54</v>
      </c>
      <c r="E59" s="28"/>
      <c r="F59" s="29" t="s">
        <v>230</v>
      </c>
      <c r="G59" s="20" t="s">
        <v>231</v>
      </c>
      <c r="H59" s="21" t="n">
        <v>201400011</v>
      </c>
      <c r="I59" s="20" t="s">
        <v>232</v>
      </c>
      <c r="J59" s="20"/>
      <c r="K59" s="22" t="n">
        <v>41635</v>
      </c>
      <c r="L59" s="22" t="n">
        <v>41999</v>
      </c>
      <c r="M59" s="30" t="str">
        <f aca="true">IF(L59-TODAY()&lt;0,"",IF(L59-TODAY()&lt;30,30,IF(L59-TODAY()&lt;60,60,IF(L59-TODAY()&lt;90,90,IF(L59-TODAY()&lt;180,180,"")))))</f>
        <v/>
      </c>
      <c r="N59" s="32" t="n">
        <v>24000</v>
      </c>
      <c r="O59" s="20"/>
      <c r="P59" s="26"/>
    </row>
    <row r="60" s="27" customFormat="true" ht="11.25" hidden="false" customHeight="false" outlineLevel="0" collapsed="false">
      <c r="A60" s="20" t="s">
        <v>233</v>
      </c>
      <c r="B60" s="20" t="str">
        <f aca="false">MID(A60,8,4)</f>
        <v>2014</v>
      </c>
      <c r="C60" s="20"/>
      <c r="D60" s="20" t="s">
        <v>49</v>
      </c>
      <c r="E60" s="28"/>
      <c r="F60" s="29" t="s">
        <v>234</v>
      </c>
      <c r="G60" s="20" t="s">
        <v>235</v>
      </c>
      <c r="H60" s="21" t="n">
        <v>201400153</v>
      </c>
      <c r="I60" s="20" t="s">
        <v>40</v>
      </c>
      <c r="J60" s="20"/>
      <c r="K60" s="22" t="n">
        <v>41821</v>
      </c>
      <c r="L60" s="22" t="n">
        <v>42000</v>
      </c>
      <c r="M60" s="30" t="str">
        <f aca="true">IF(L60-TODAY()&lt;0,"",IF(L60-TODAY()&lt;30,30,IF(L60-TODAY()&lt;60,60,IF(L60-TODAY()&lt;90,90,IF(L60-TODAY()&lt;180,180,"")))))</f>
        <v/>
      </c>
      <c r="N60" s="31" t="n">
        <v>265270.92</v>
      </c>
      <c r="O60" s="20"/>
      <c r="P60" s="26"/>
    </row>
    <row r="61" s="27" customFormat="true" ht="11.25" hidden="false" customHeight="false" outlineLevel="0" collapsed="false">
      <c r="A61" s="20" t="s">
        <v>236</v>
      </c>
      <c r="B61" s="20" t="str">
        <f aca="false">MID(A61,8,4)</f>
        <v>2014</v>
      </c>
      <c r="C61" s="20"/>
      <c r="D61" s="20" t="s">
        <v>49</v>
      </c>
      <c r="E61" s="28"/>
      <c r="F61" s="29" t="s">
        <v>237</v>
      </c>
      <c r="G61" s="20" t="s">
        <v>157</v>
      </c>
      <c r="H61" s="21" t="n">
        <v>201400163</v>
      </c>
      <c r="I61" s="20" t="s">
        <v>158</v>
      </c>
      <c r="J61" s="20"/>
      <c r="K61" s="22" t="n">
        <v>41913</v>
      </c>
      <c r="L61" s="22" t="n">
        <v>42002</v>
      </c>
      <c r="M61" s="30" t="str">
        <f aca="true">IF(L61-TODAY()&lt;0,"",IF(L61-TODAY()&lt;30,30,IF(L61-TODAY()&lt;60,60,IF(L61-TODAY()&lt;90,90,IF(L61-TODAY()&lt;180,180,"")))))</f>
        <v/>
      </c>
      <c r="N61" s="31" t="n">
        <v>131428.38</v>
      </c>
      <c r="O61" s="20"/>
      <c r="P61" s="26"/>
    </row>
    <row r="62" s="27" customFormat="true" ht="11.25" hidden="false" customHeight="false" outlineLevel="0" collapsed="false">
      <c r="A62" s="20" t="s">
        <v>238</v>
      </c>
      <c r="B62" s="20" t="str">
        <f aca="false">MID(A62,8,4)</f>
        <v>2008</v>
      </c>
      <c r="C62" s="20"/>
      <c r="D62" s="20" t="s">
        <v>37</v>
      </c>
      <c r="E62" s="28"/>
      <c r="F62" s="29" t="s">
        <v>239</v>
      </c>
      <c r="G62" s="20" t="s">
        <v>51</v>
      </c>
      <c r="H62" s="21" t="n">
        <v>200800309</v>
      </c>
      <c r="I62" s="20" t="s">
        <v>40</v>
      </c>
      <c r="J62" s="20"/>
      <c r="K62" s="22" t="n">
        <v>39814</v>
      </c>
      <c r="L62" s="22" t="n">
        <v>42003</v>
      </c>
      <c r="M62" s="30" t="str">
        <f aca="true">IF(L62-TODAY()&lt;0,"",IF(L62-TODAY()&lt;30,30,IF(L62-TODAY()&lt;60,60,IF(L62-TODAY()&lt;90,90,IF(L62-TODAY()&lt;180,180,"")))))</f>
        <v/>
      </c>
      <c r="N62" s="32" t="n">
        <v>46214.96</v>
      </c>
      <c r="O62" s="20"/>
      <c r="P62" s="26"/>
    </row>
    <row r="63" s="27" customFormat="true" ht="11.25" hidden="false" customHeight="false" outlineLevel="0" collapsed="false">
      <c r="A63" s="20" t="s">
        <v>53</v>
      </c>
      <c r="B63" s="20" t="str">
        <f aca="false">MID(A63,8,4)</f>
        <v>2014</v>
      </c>
      <c r="C63" s="20"/>
      <c r="D63" s="20" t="s">
        <v>54</v>
      </c>
      <c r="E63" s="28"/>
      <c r="F63" s="29" t="s">
        <v>55</v>
      </c>
      <c r="G63" s="20" t="s">
        <v>24</v>
      </c>
      <c r="H63" s="21" t="n">
        <v>201400084</v>
      </c>
      <c r="I63" s="20" t="s">
        <v>240</v>
      </c>
      <c r="J63" s="20"/>
      <c r="K63" s="22" t="n">
        <v>41827</v>
      </c>
      <c r="L63" s="22" t="n">
        <v>42004</v>
      </c>
      <c r="M63" s="30" t="str">
        <f aca="true">IF(L63-TODAY()&lt;0,"",IF(L63-TODAY()&lt;30,30,IF(L63-TODAY()&lt;60,60,IF(L63-TODAY()&lt;90,90,IF(L63-TODAY()&lt;180,180,"")))))</f>
        <v/>
      </c>
      <c r="N63" s="32" t="n">
        <v>580000</v>
      </c>
      <c r="O63" s="20"/>
      <c r="P63" s="26"/>
    </row>
    <row r="64" s="27" customFormat="true" ht="11.25" hidden="false" customHeight="false" outlineLevel="0" collapsed="false">
      <c r="A64" s="20" t="s">
        <v>208</v>
      </c>
      <c r="B64" s="20" t="n">
        <v>2014</v>
      </c>
      <c r="C64" s="20"/>
      <c r="D64" s="20" t="s">
        <v>32</v>
      </c>
      <c r="E64" s="28"/>
      <c r="F64" s="29" t="s">
        <v>209</v>
      </c>
      <c r="G64" s="20" t="s">
        <v>241</v>
      </c>
      <c r="H64" s="21" t="n">
        <v>201400204</v>
      </c>
      <c r="I64" s="20" t="s">
        <v>211</v>
      </c>
      <c r="J64" s="20"/>
      <c r="K64" s="22" t="n">
        <v>41955</v>
      </c>
      <c r="L64" s="22" t="n">
        <v>42004</v>
      </c>
      <c r="M64" s="30" t="str">
        <f aca="true">IF(L64-TODAY()&lt;0,"",IF(L64-TODAY()&lt;30,30,IF(L64-TODAY()&lt;60,60,IF(L64-TODAY()&lt;90,90,IF(L64-TODAY()&lt;180,180,"")))))</f>
        <v/>
      </c>
      <c r="N64" s="32" t="n">
        <v>18700</v>
      </c>
      <c r="O64" s="20"/>
      <c r="P64" s="26"/>
    </row>
    <row r="65" s="27" customFormat="true" ht="11.25" hidden="false" customHeight="false" outlineLevel="0" collapsed="false">
      <c r="A65" s="20" t="s">
        <v>242</v>
      </c>
      <c r="B65" s="20" t="str">
        <f aca="false">MID(A65,8,4)</f>
        <v>2013</v>
      </c>
      <c r="C65" s="20"/>
      <c r="D65" s="20" t="s">
        <v>54</v>
      </c>
      <c r="E65" s="28"/>
      <c r="F65" s="29" t="s">
        <v>243</v>
      </c>
      <c r="G65" s="20" t="s">
        <v>118</v>
      </c>
      <c r="H65" s="21" t="n">
        <v>201400060</v>
      </c>
      <c r="I65" s="20" t="s">
        <v>244</v>
      </c>
      <c r="J65" s="20"/>
      <c r="K65" s="22" t="n">
        <v>41779</v>
      </c>
      <c r="L65" s="22" t="n">
        <v>42004</v>
      </c>
      <c r="M65" s="30" t="str">
        <f aca="true">IF(L65-TODAY()&lt;0,"",IF(L65-TODAY()&lt;30,30,IF(L65-TODAY()&lt;60,60,IF(L65-TODAY()&lt;90,90,IF(L65-TODAY()&lt;180,180,"")))))</f>
        <v/>
      </c>
      <c r="N65" s="32" t="n">
        <v>1300000</v>
      </c>
      <c r="O65" s="20"/>
      <c r="P65" s="26"/>
    </row>
    <row r="66" s="27" customFormat="true" ht="11.25" hidden="false" customHeight="false" outlineLevel="0" collapsed="false">
      <c r="A66" s="20" t="s">
        <v>245</v>
      </c>
      <c r="B66" s="20" t="str">
        <f aca="false">MID(A66,8,4)</f>
        <v>2013</v>
      </c>
      <c r="C66" s="20"/>
      <c r="D66" s="20" t="s">
        <v>54</v>
      </c>
      <c r="E66" s="28"/>
      <c r="F66" s="29" t="s">
        <v>246</v>
      </c>
      <c r="G66" s="20" t="s">
        <v>118</v>
      </c>
      <c r="H66" s="21" t="n">
        <v>201400062</v>
      </c>
      <c r="I66" s="20" t="s">
        <v>247</v>
      </c>
      <c r="J66" s="20"/>
      <c r="K66" s="22" t="n">
        <v>41779</v>
      </c>
      <c r="L66" s="22" t="n">
        <v>42004</v>
      </c>
      <c r="M66" s="30" t="str">
        <f aca="true">IF(L66-TODAY()&lt;0,"",IF(L66-TODAY()&lt;30,30,IF(L66-TODAY()&lt;60,60,IF(L66-TODAY()&lt;90,90,IF(L66-TODAY()&lt;180,180,"")))))</f>
        <v/>
      </c>
      <c r="N66" s="32" t="n">
        <v>500000</v>
      </c>
      <c r="O66" s="20"/>
      <c r="P66" s="26"/>
    </row>
    <row r="67" s="27" customFormat="true" ht="11.25" hidden="false" customHeight="false" outlineLevel="0" collapsed="false">
      <c r="A67" s="20" t="s">
        <v>245</v>
      </c>
      <c r="B67" s="20" t="str">
        <f aca="false">MID(A67,8,4)</f>
        <v>2013</v>
      </c>
      <c r="C67" s="20"/>
      <c r="D67" s="20" t="s">
        <v>54</v>
      </c>
      <c r="E67" s="28"/>
      <c r="F67" s="29" t="s">
        <v>246</v>
      </c>
      <c r="G67" s="20" t="s">
        <v>24</v>
      </c>
      <c r="H67" s="21" t="n">
        <v>201400090</v>
      </c>
      <c r="I67" s="20" t="s">
        <v>247</v>
      </c>
      <c r="J67" s="20"/>
      <c r="K67" s="22" t="n">
        <v>41779</v>
      </c>
      <c r="L67" s="22" t="n">
        <v>42004</v>
      </c>
      <c r="M67" s="30" t="str">
        <f aca="true">IF(L67-TODAY()&lt;0,"",IF(L67-TODAY()&lt;30,30,IF(L67-TODAY()&lt;60,60,IF(L67-TODAY()&lt;90,90,IF(L67-TODAY()&lt;180,180,"")))))</f>
        <v/>
      </c>
      <c r="N67" s="32" t="n">
        <v>120000</v>
      </c>
      <c r="O67" s="20"/>
      <c r="P67" s="26"/>
    </row>
    <row r="68" s="27" customFormat="true" ht="11.25" hidden="false" customHeight="false" outlineLevel="0" collapsed="false">
      <c r="A68" s="20" t="s">
        <v>248</v>
      </c>
      <c r="B68" s="20" t="str">
        <f aca="false">MID(A68,8,4)</f>
        <v>2008</v>
      </c>
      <c r="C68" s="20"/>
      <c r="D68" s="20" t="s">
        <v>37</v>
      </c>
      <c r="E68" s="28"/>
      <c r="F68" s="29" t="s">
        <v>249</v>
      </c>
      <c r="G68" s="20" t="s">
        <v>51</v>
      </c>
      <c r="H68" s="21" t="n">
        <v>200900002</v>
      </c>
      <c r="I68" s="20" t="s">
        <v>250</v>
      </c>
      <c r="J68" s="20"/>
      <c r="K68" s="22" t="n">
        <v>39846</v>
      </c>
      <c r="L68" s="22" t="n">
        <v>42004</v>
      </c>
      <c r="M68" s="30" t="str">
        <f aca="true">IF(L68-TODAY()&lt;0,"",IF(L68-TODAY()&lt;30,30,IF(L68-TODAY()&lt;60,60,IF(L68-TODAY()&lt;90,90,IF(L68-TODAY()&lt;180,180,"")))))</f>
        <v/>
      </c>
      <c r="N68" s="32" t="n">
        <v>172396.08</v>
      </c>
      <c r="O68" s="20"/>
      <c r="P68" s="26"/>
    </row>
    <row r="69" s="27" customFormat="true" ht="11.25" hidden="false" customHeight="false" outlineLevel="0" collapsed="false">
      <c r="A69" s="20" t="s">
        <v>251</v>
      </c>
      <c r="B69" s="20" t="str">
        <f aca="false">MID(A69,8,4)</f>
        <v>2013</v>
      </c>
      <c r="C69" s="20"/>
      <c r="D69" s="20" t="s">
        <v>54</v>
      </c>
      <c r="E69" s="28"/>
      <c r="F69" s="29" t="s">
        <v>252</v>
      </c>
      <c r="G69" s="20" t="s">
        <v>51</v>
      </c>
      <c r="H69" s="21" t="n">
        <v>201400092</v>
      </c>
      <c r="I69" s="20" t="s">
        <v>253</v>
      </c>
      <c r="J69" s="20"/>
      <c r="K69" s="22" t="n">
        <v>41841</v>
      </c>
      <c r="L69" s="22" t="n">
        <v>42004</v>
      </c>
      <c r="M69" s="30" t="str">
        <f aca="true">IF(L69-TODAY()&lt;0,"",IF(L69-TODAY()&lt;30,30,IF(L69-TODAY()&lt;60,60,IF(L69-TODAY()&lt;90,90,IF(L69-TODAY()&lt;180,180,"")))))</f>
        <v/>
      </c>
      <c r="N69" s="32" t="n">
        <v>60400</v>
      </c>
      <c r="O69" s="20"/>
      <c r="P69" s="26"/>
    </row>
    <row r="70" s="27" customFormat="true" ht="11.25" hidden="false" customHeight="false" outlineLevel="0" collapsed="false">
      <c r="A70" s="20" t="s">
        <v>254</v>
      </c>
      <c r="B70" s="20" t="str">
        <f aca="false">MID(A70,8,4)</f>
        <v>2014</v>
      </c>
      <c r="C70" s="20"/>
      <c r="D70" s="20" t="s">
        <v>70</v>
      </c>
      <c r="E70" s="28"/>
      <c r="F70" s="29" t="s">
        <v>255</v>
      </c>
      <c r="G70" s="20" t="s">
        <v>72</v>
      </c>
      <c r="H70" s="21" t="n">
        <v>201400184</v>
      </c>
      <c r="I70" s="20" t="s">
        <v>256</v>
      </c>
      <c r="J70" s="20"/>
      <c r="K70" s="22" t="n">
        <v>41946</v>
      </c>
      <c r="L70" s="22" t="n">
        <v>42006</v>
      </c>
      <c r="M70" s="30" t="str">
        <f aca="true">IF(L70-TODAY()&lt;0,"",IF(L70-TODAY()&lt;30,30,IF(L70-TODAY()&lt;60,60,IF(L70-TODAY()&lt;90,90,IF(L70-TODAY()&lt;180,180,"")))))</f>
        <v/>
      </c>
      <c r="N70" s="32" t="n">
        <v>142800</v>
      </c>
      <c r="O70" s="20"/>
      <c r="P70" s="26"/>
    </row>
    <row r="71" s="27" customFormat="true" ht="11.25" hidden="false" customHeight="false" outlineLevel="0" collapsed="false">
      <c r="A71" s="20" t="s">
        <v>254</v>
      </c>
      <c r="B71" s="20" t="str">
        <f aca="false">MID(A71,8,4)</f>
        <v>2014</v>
      </c>
      <c r="C71" s="20"/>
      <c r="D71" s="20" t="s">
        <v>70</v>
      </c>
      <c r="E71" s="28"/>
      <c r="F71" s="29" t="s">
        <v>255</v>
      </c>
      <c r="G71" s="20" t="s">
        <v>72</v>
      </c>
      <c r="H71" s="21" t="n">
        <v>201400190</v>
      </c>
      <c r="I71" s="20" t="s">
        <v>257</v>
      </c>
      <c r="J71" s="20"/>
      <c r="K71" s="22" t="n">
        <v>41946</v>
      </c>
      <c r="L71" s="22" t="n">
        <v>42006</v>
      </c>
      <c r="M71" s="30" t="str">
        <f aca="true">IF(L71-TODAY()&lt;0,"",IF(L71-TODAY()&lt;30,30,IF(L71-TODAY()&lt;60,60,IF(L71-TODAY()&lt;90,90,IF(L71-TODAY()&lt;180,180,"")))))</f>
        <v/>
      </c>
      <c r="N71" s="32" t="n">
        <v>60000</v>
      </c>
      <c r="O71" s="20"/>
      <c r="P71" s="26"/>
    </row>
    <row r="72" s="27" customFormat="true" ht="11.25" hidden="false" customHeight="false" outlineLevel="0" collapsed="false">
      <c r="A72" s="20" t="s">
        <v>258</v>
      </c>
      <c r="B72" s="20" t="str">
        <f aca="false">MID(A72,8,4)</f>
        <v>2013</v>
      </c>
      <c r="C72" s="20"/>
      <c r="D72" s="20" t="s">
        <v>43</v>
      </c>
      <c r="E72" s="28"/>
      <c r="F72" s="29" t="s">
        <v>259</v>
      </c>
      <c r="G72" s="20" t="s">
        <v>51</v>
      </c>
      <c r="H72" s="20" t="n">
        <v>201400001</v>
      </c>
      <c r="I72" s="20" t="s">
        <v>260</v>
      </c>
      <c r="J72" s="20"/>
      <c r="K72" s="22" t="n">
        <v>41650</v>
      </c>
      <c r="L72" s="22" t="n">
        <v>42014</v>
      </c>
      <c r="M72" s="30" t="str">
        <f aca="true">IF(L72-TODAY()&lt;0,"",IF(L72-TODAY()&lt;30,30,IF(L72-TODAY()&lt;60,60,IF(L72-TODAY()&lt;90,90,IF(L72-TODAY()&lt;180,180,"")))))</f>
        <v/>
      </c>
      <c r="N72" s="32" t="n">
        <v>21500</v>
      </c>
      <c r="O72" s="20"/>
      <c r="P72" s="26"/>
    </row>
    <row r="73" s="27" customFormat="true" ht="11.25" hidden="false" customHeight="false" outlineLevel="0" collapsed="false">
      <c r="A73" s="20" t="s">
        <v>261</v>
      </c>
      <c r="B73" s="20" t="str">
        <f aca="false">MID(A73,8,4)</f>
        <v>2014</v>
      </c>
      <c r="C73" s="20"/>
      <c r="D73" s="20" t="s">
        <v>49</v>
      </c>
      <c r="E73" s="28"/>
      <c r="F73" s="29" t="s">
        <v>262</v>
      </c>
      <c r="G73" s="20" t="s">
        <v>51</v>
      </c>
      <c r="H73" s="21" t="n">
        <v>201400165</v>
      </c>
      <c r="I73" s="20" t="s">
        <v>263</v>
      </c>
      <c r="J73" s="20"/>
      <c r="K73" s="22" t="n">
        <v>41929</v>
      </c>
      <c r="L73" s="22" t="n">
        <v>42018</v>
      </c>
      <c r="M73" s="30" t="str">
        <f aca="true">IF(L73-TODAY()&lt;0,"",IF(L73-TODAY()&lt;30,30,IF(L73-TODAY()&lt;60,60,IF(L73-TODAY()&lt;90,90,IF(L73-TODAY()&lt;180,180,"")))))</f>
        <v/>
      </c>
      <c r="N73" s="31" t="n">
        <v>207000</v>
      </c>
      <c r="O73" s="20"/>
      <c r="P73" s="26"/>
    </row>
    <row r="74" s="27" customFormat="true" ht="11.25" hidden="false" customHeight="false" outlineLevel="0" collapsed="false">
      <c r="A74" s="20" t="s">
        <v>264</v>
      </c>
      <c r="B74" s="20" t="n">
        <v>2013</v>
      </c>
      <c r="C74" s="20"/>
      <c r="D74" s="20" t="s">
        <v>49</v>
      </c>
      <c r="E74" s="28"/>
      <c r="F74" s="29" t="s">
        <v>265</v>
      </c>
      <c r="G74" s="20" t="s">
        <v>266</v>
      </c>
      <c r="H74" s="21" t="n">
        <v>201400019</v>
      </c>
      <c r="I74" s="20" t="s">
        <v>267</v>
      </c>
      <c r="J74" s="20"/>
      <c r="K74" s="22" t="n">
        <v>41656</v>
      </c>
      <c r="L74" s="22" t="n">
        <v>42020</v>
      </c>
      <c r="M74" s="30" t="str">
        <f aca="true">IF(L74-TODAY()&lt;0,"",IF(L74-TODAY()&lt;30,30,IF(L74-TODAY()&lt;60,60,IF(L74-TODAY()&lt;90,90,IF(L74-TODAY()&lt;180,180,"")))))</f>
        <v/>
      </c>
      <c r="N74" s="31" t="n">
        <v>74172.72</v>
      </c>
      <c r="O74" s="20"/>
      <c r="P74" s="26"/>
    </row>
    <row r="75" s="27" customFormat="true" ht="11.25" hidden="false" customHeight="false" outlineLevel="0" collapsed="false">
      <c r="A75" s="20" t="s">
        <v>268</v>
      </c>
      <c r="B75" s="20" t="str">
        <f aca="false">MID(A75,8,4)</f>
        <v>2014</v>
      </c>
      <c r="C75" s="20"/>
      <c r="D75" s="20" t="s">
        <v>49</v>
      </c>
      <c r="E75" s="28"/>
      <c r="F75" s="29" t="s">
        <v>269</v>
      </c>
      <c r="G75" s="20" t="s">
        <v>171</v>
      </c>
      <c r="H75" s="21" t="n">
        <v>201400135</v>
      </c>
      <c r="I75" s="20" t="s">
        <v>270</v>
      </c>
      <c r="J75" s="20"/>
      <c r="K75" s="22" t="n">
        <v>41845</v>
      </c>
      <c r="L75" s="22" t="n">
        <v>42024</v>
      </c>
      <c r="M75" s="30" t="str">
        <f aca="true">IF(L75-TODAY()&lt;0,"",IF(L75-TODAY()&lt;30,30,IF(L75-TODAY()&lt;60,60,IF(L75-TODAY()&lt;90,90,IF(L75-TODAY()&lt;180,180,"")))))</f>
        <v/>
      </c>
      <c r="N75" s="31" t="n">
        <v>60000</v>
      </c>
      <c r="O75" s="20"/>
      <c r="P75" s="26"/>
    </row>
    <row r="76" s="27" customFormat="true" ht="11.25" hidden="false" customHeight="false" outlineLevel="0" collapsed="false">
      <c r="A76" s="20" t="s">
        <v>271</v>
      </c>
      <c r="B76" s="20" t="str">
        <f aca="false">MID(A76,8,4)</f>
        <v>2009</v>
      </c>
      <c r="C76" s="20"/>
      <c r="D76" s="20" t="s">
        <v>37</v>
      </c>
      <c r="E76" s="28"/>
      <c r="F76" s="29" t="s">
        <v>272</v>
      </c>
      <c r="G76" s="20" t="s">
        <v>100</v>
      </c>
      <c r="H76" s="21" t="n">
        <v>200900421</v>
      </c>
      <c r="I76" s="20" t="s">
        <v>273</v>
      </c>
      <c r="J76" s="20"/>
      <c r="K76" s="22" t="n">
        <v>40210</v>
      </c>
      <c r="L76" s="22" t="n">
        <v>42035</v>
      </c>
      <c r="M76" s="30" t="str">
        <f aca="true">IF(L76-TODAY()&lt;0,"",IF(L76-TODAY()&lt;30,30,IF(L76-TODAY()&lt;60,60,IF(L76-TODAY()&lt;90,90,IF(L76-TODAY()&lt;180,180,"")))))</f>
        <v/>
      </c>
      <c r="N76" s="32" t="n">
        <v>134883.5</v>
      </c>
      <c r="O76" s="20"/>
      <c r="P76" s="26"/>
    </row>
    <row r="77" s="27" customFormat="true" ht="11.25" hidden="false" customHeight="false" outlineLevel="0" collapsed="false">
      <c r="A77" s="20" t="s">
        <v>274</v>
      </c>
      <c r="B77" s="20" t="str">
        <f aca="false">MID(A77,8,4)</f>
        <v>2009</v>
      </c>
      <c r="C77" s="20"/>
      <c r="D77" s="20" t="s">
        <v>43</v>
      </c>
      <c r="E77" s="28"/>
      <c r="F77" s="29" t="s">
        <v>275</v>
      </c>
      <c r="G77" s="20" t="s">
        <v>76</v>
      </c>
      <c r="H77" s="21" t="n">
        <v>201000061</v>
      </c>
      <c r="I77" s="20" t="s">
        <v>276</v>
      </c>
      <c r="J77" s="20"/>
      <c r="K77" s="22" t="n">
        <v>40238</v>
      </c>
      <c r="L77" s="22" t="n">
        <v>42065</v>
      </c>
      <c r="M77" s="30" t="str">
        <f aca="true">IF(L77-TODAY()&lt;0,"",IF(L77-TODAY()&lt;30,30,IF(L77-TODAY()&lt;60,60,IF(L77-TODAY()&lt;90,90,IF(L77-TODAY()&lt;180,180,"")))))</f>
        <v/>
      </c>
      <c r="N77" s="32" t="n">
        <v>56658.96</v>
      </c>
      <c r="O77" s="20"/>
      <c r="P77" s="26"/>
    </row>
    <row r="78" s="27" customFormat="true" ht="11.25" hidden="false" customHeight="false" outlineLevel="0" collapsed="false">
      <c r="A78" s="20" t="s">
        <v>277</v>
      </c>
      <c r="B78" s="20" t="str">
        <f aca="false">MID(A78,8,4)</f>
        <v>2013</v>
      </c>
      <c r="C78" s="20"/>
      <c r="D78" s="20" t="s">
        <v>17</v>
      </c>
      <c r="E78" s="28"/>
      <c r="F78" s="29" t="s">
        <v>278</v>
      </c>
      <c r="G78" s="20" t="s">
        <v>279</v>
      </c>
      <c r="H78" s="20" t="s">
        <v>280</v>
      </c>
      <c r="I78" s="20" t="s">
        <v>281</v>
      </c>
      <c r="J78" s="20"/>
      <c r="K78" s="22" t="n">
        <v>41709</v>
      </c>
      <c r="L78" s="22" t="n">
        <v>42073</v>
      </c>
      <c r="M78" s="30" t="str">
        <f aca="true">IF(L78-TODAY()&lt;0,"",IF(L78-TODAY()&lt;30,30,IF(L78-TODAY()&lt;60,60,IF(L78-TODAY()&lt;90,90,IF(L78-TODAY()&lt;180,180,"")))))</f>
        <v/>
      </c>
      <c r="N78" s="31"/>
      <c r="O78" s="20"/>
      <c r="P78" s="26"/>
    </row>
    <row r="79" s="27" customFormat="true" ht="11.25" hidden="false" customHeight="false" outlineLevel="0" collapsed="false">
      <c r="A79" s="20" t="s">
        <v>219</v>
      </c>
      <c r="B79" s="20" t="str">
        <f aca="false">MID(A79,8,4)</f>
        <v>2013</v>
      </c>
      <c r="C79" s="20"/>
      <c r="D79" s="20" t="s">
        <v>17</v>
      </c>
      <c r="E79" s="28"/>
      <c r="F79" s="29" t="s">
        <v>220</v>
      </c>
      <c r="G79" s="20" t="s">
        <v>46</v>
      </c>
      <c r="H79" s="21" t="n">
        <v>201400025</v>
      </c>
      <c r="I79" s="20" t="s">
        <v>222</v>
      </c>
      <c r="J79" s="20" t="s">
        <v>223</v>
      </c>
      <c r="K79" s="22" t="n">
        <v>41711</v>
      </c>
      <c r="L79" s="22" t="n">
        <v>42075</v>
      </c>
      <c r="M79" s="30" t="str">
        <f aca="true">IF(L79-TODAY()&lt;0,"",IF(L79-TODAY()&lt;30,30,IF(L79-TODAY()&lt;60,60,IF(L79-TODAY()&lt;90,90,IF(L79-TODAY()&lt;180,180,"")))))</f>
        <v/>
      </c>
      <c r="N79" s="31"/>
      <c r="O79" s="20"/>
      <c r="P79" s="26"/>
    </row>
    <row r="80" s="27" customFormat="true" ht="11.25" hidden="false" customHeight="false" outlineLevel="0" collapsed="false">
      <c r="A80" s="20" t="s">
        <v>282</v>
      </c>
      <c r="B80" s="20" t="str">
        <f aca="false">MID(A80,8,4)</f>
        <v>2012</v>
      </c>
      <c r="C80" s="20"/>
      <c r="D80" s="20" t="s">
        <v>22</v>
      </c>
      <c r="E80" s="28"/>
      <c r="F80" s="29" t="s">
        <v>23</v>
      </c>
      <c r="G80" s="20" t="s">
        <v>283</v>
      </c>
      <c r="H80" s="21" t="n">
        <v>201200426</v>
      </c>
      <c r="I80" s="20" t="s">
        <v>284</v>
      </c>
      <c r="J80" s="20"/>
      <c r="K80" s="22" t="n">
        <v>41176</v>
      </c>
      <c r="L80" s="22" t="n">
        <v>42086</v>
      </c>
      <c r="M80" s="30" t="str">
        <f aca="true">IF(L80-TODAY()&lt;0,"",IF(L80-TODAY()&lt;30,30,IF(L80-TODAY()&lt;60,60,IF(L80-TODAY()&lt;90,90,IF(L80-TODAY()&lt;180,180,"")))))</f>
        <v/>
      </c>
      <c r="N80" s="31" t="n">
        <v>64800</v>
      </c>
      <c r="O80" s="20"/>
      <c r="P80" s="26"/>
    </row>
    <row r="81" s="27" customFormat="true" ht="11.25" hidden="false" customHeight="false" outlineLevel="0" collapsed="false">
      <c r="A81" s="20" t="s">
        <v>285</v>
      </c>
      <c r="B81" s="20" t="str">
        <f aca="false">MID(A81,8,4)</f>
        <v>2008</v>
      </c>
      <c r="C81" s="20"/>
      <c r="D81" s="20" t="s">
        <v>37</v>
      </c>
      <c r="E81" s="28"/>
      <c r="F81" s="29" t="s">
        <v>286</v>
      </c>
      <c r="G81" s="20" t="s">
        <v>287</v>
      </c>
      <c r="H81" s="21" t="n">
        <v>201000005</v>
      </c>
      <c r="I81" s="20" t="s">
        <v>288</v>
      </c>
      <c r="J81" s="20"/>
      <c r="K81" s="22" t="n">
        <v>40210</v>
      </c>
      <c r="L81" s="22" t="n">
        <v>42095</v>
      </c>
      <c r="M81" s="30" t="str">
        <f aca="true">IF(L81-TODAY()&lt;0,"",IF(L81-TODAY()&lt;30,30,IF(L81-TODAY()&lt;60,60,IF(L81-TODAY()&lt;90,90,IF(L81-TODAY()&lt;180,180,"")))))</f>
        <v/>
      </c>
      <c r="N81" s="32" t="n">
        <v>8571.49</v>
      </c>
      <c r="O81" s="20"/>
      <c r="P81" s="38"/>
    </row>
    <row r="82" s="27" customFormat="true" ht="11.25" hidden="false" customHeight="false" outlineLevel="0" collapsed="false">
      <c r="A82" s="20" t="s">
        <v>289</v>
      </c>
      <c r="B82" s="20" t="str">
        <f aca="false">MID(A82,8,4)</f>
        <v>2012</v>
      </c>
      <c r="C82" s="20"/>
      <c r="D82" s="20" t="s">
        <v>27</v>
      </c>
      <c r="E82" s="28"/>
      <c r="F82" s="29" t="s">
        <v>290</v>
      </c>
      <c r="G82" s="20" t="s">
        <v>76</v>
      </c>
      <c r="H82" s="21" t="n">
        <v>201300040</v>
      </c>
      <c r="I82" s="20" t="s">
        <v>291</v>
      </c>
      <c r="J82" s="20"/>
      <c r="K82" s="22" t="n">
        <v>41366</v>
      </c>
      <c r="L82" s="22" t="n">
        <v>42096</v>
      </c>
      <c r="M82" s="30" t="str">
        <f aca="true">IF(L82-TODAY()&lt;0,"",IF(L82-TODAY()&lt;30,30,IF(L82-TODAY()&lt;60,60,IF(L82-TODAY()&lt;90,90,IF(L82-TODAY()&lt;180,180,"")))))</f>
        <v/>
      </c>
      <c r="N82" s="31" t="n">
        <v>15889.92</v>
      </c>
      <c r="O82" s="20"/>
      <c r="P82" s="26"/>
    </row>
    <row r="83" s="27" customFormat="true" ht="11.25" hidden="false" customHeight="false" outlineLevel="0" collapsed="false">
      <c r="A83" s="20" t="s">
        <v>292</v>
      </c>
      <c r="B83" s="20" t="str">
        <f aca="false">MID(A83,8,4)</f>
        <v>2015</v>
      </c>
      <c r="C83" s="20"/>
      <c r="D83" s="20" t="s">
        <v>49</v>
      </c>
      <c r="E83" s="28"/>
      <c r="F83" s="29" t="s">
        <v>293</v>
      </c>
      <c r="G83" s="20" t="s">
        <v>241</v>
      </c>
      <c r="H83" s="20" t="s">
        <v>294</v>
      </c>
      <c r="I83" s="20" t="s">
        <v>295</v>
      </c>
      <c r="J83" s="20"/>
      <c r="K83" s="22" t="n">
        <v>42044</v>
      </c>
      <c r="L83" s="22" t="n">
        <v>42104</v>
      </c>
      <c r="M83" s="30" t="str">
        <f aca="true">IF(L83-TODAY()&lt;0,"",IF(L83-TODAY()&lt;30,30,IF(L83-TODAY()&lt;60,60,IF(L83-TODAY()&lt;90,90,IF(L83-TODAY()&lt;180,180,"")))))</f>
        <v/>
      </c>
      <c r="N83" s="31"/>
      <c r="O83" s="20"/>
      <c r="P83" s="26" t="s">
        <v>296</v>
      </c>
    </row>
    <row r="84" s="27" customFormat="true" ht="11.25" hidden="false" customHeight="false" outlineLevel="0" collapsed="false">
      <c r="A84" s="20" t="s">
        <v>219</v>
      </c>
      <c r="B84" s="20" t="str">
        <f aca="false">MID(A84,8,4)</f>
        <v>2013</v>
      </c>
      <c r="C84" s="20"/>
      <c r="D84" s="20" t="s">
        <v>17</v>
      </c>
      <c r="E84" s="28"/>
      <c r="F84" s="29" t="s">
        <v>220</v>
      </c>
      <c r="G84" s="20" t="s">
        <v>46</v>
      </c>
      <c r="H84" s="21" t="n">
        <v>201400043</v>
      </c>
      <c r="I84" s="20" t="s">
        <v>222</v>
      </c>
      <c r="J84" s="20" t="s">
        <v>223</v>
      </c>
      <c r="K84" s="22" t="n">
        <v>41746</v>
      </c>
      <c r="L84" s="22" t="n">
        <v>42110</v>
      </c>
      <c r="M84" s="30" t="str">
        <f aca="true">IF(L84-TODAY()&lt;0,"",IF(L84-TODAY()&lt;30,30,IF(L84-TODAY()&lt;60,60,IF(L84-TODAY()&lt;90,90,IF(L84-TODAY()&lt;180,180,"")))))</f>
        <v/>
      </c>
      <c r="N84" s="31"/>
      <c r="O84" s="20"/>
      <c r="P84" s="26"/>
    </row>
    <row r="85" s="27" customFormat="true" ht="11.25" hidden="false" customHeight="false" outlineLevel="0" collapsed="false">
      <c r="A85" s="20" t="s">
        <v>297</v>
      </c>
      <c r="B85" s="20" t="str">
        <f aca="false">MID(A85,8,4)</f>
        <v>2013</v>
      </c>
      <c r="C85" s="20"/>
      <c r="D85" s="20" t="s">
        <v>27</v>
      </c>
      <c r="E85" s="28"/>
      <c r="F85" s="29" t="s">
        <v>298</v>
      </c>
      <c r="G85" s="20" t="s">
        <v>118</v>
      </c>
      <c r="H85" s="21" t="n">
        <v>201400044</v>
      </c>
      <c r="I85" s="20" t="s">
        <v>299</v>
      </c>
      <c r="J85" s="20"/>
      <c r="K85" s="22" t="n">
        <v>41751</v>
      </c>
      <c r="L85" s="22" t="n">
        <v>42115</v>
      </c>
      <c r="M85" s="30" t="str">
        <f aca="true">IF(L85-TODAY()&lt;0,"",IF(L85-TODAY()&lt;30,30,IF(L85-TODAY()&lt;60,60,IF(L85-TODAY()&lt;90,90,IF(L85-TODAY()&lt;180,180,"")))))</f>
        <v/>
      </c>
      <c r="N85" s="32" t="n">
        <v>162000</v>
      </c>
      <c r="O85" s="20"/>
      <c r="P85" s="26"/>
    </row>
    <row r="86" s="27" customFormat="true" ht="11.25" hidden="false" customHeight="false" outlineLevel="0" collapsed="false">
      <c r="A86" s="20" t="s">
        <v>300</v>
      </c>
      <c r="B86" s="20" t="str">
        <f aca="false">MID(A86,8,4)</f>
        <v>2014</v>
      </c>
      <c r="C86" s="20"/>
      <c r="D86" s="20" t="s">
        <v>65</v>
      </c>
      <c r="E86" s="28"/>
      <c r="F86" s="29" t="s">
        <v>301</v>
      </c>
      <c r="G86" s="20" t="s">
        <v>76</v>
      </c>
      <c r="H86" s="21" t="n">
        <v>201400261</v>
      </c>
      <c r="I86" s="20" t="s">
        <v>302</v>
      </c>
      <c r="J86" s="20"/>
      <c r="K86" s="22" t="n">
        <v>41967</v>
      </c>
      <c r="L86" s="22" t="n">
        <v>42117</v>
      </c>
      <c r="M86" s="30"/>
      <c r="N86" s="32" t="n">
        <v>199666.1</v>
      </c>
      <c r="O86" s="20"/>
      <c r="P86" s="26"/>
    </row>
    <row r="87" s="27" customFormat="true" ht="11.25" hidden="false" customHeight="false" outlineLevel="0" collapsed="false">
      <c r="A87" s="20" t="s">
        <v>303</v>
      </c>
      <c r="B87" s="20" t="n">
        <v>2015</v>
      </c>
      <c r="C87" s="20"/>
      <c r="D87" s="20" t="s">
        <v>49</v>
      </c>
      <c r="E87" s="28"/>
      <c r="F87" s="29" t="s">
        <v>38</v>
      </c>
      <c r="G87" s="20" t="s">
        <v>113</v>
      </c>
      <c r="H87" s="21" t="n">
        <v>201400244</v>
      </c>
      <c r="I87" s="20" t="s">
        <v>40</v>
      </c>
      <c r="J87" s="20"/>
      <c r="K87" s="22" t="n">
        <v>42000</v>
      </c>
      <c r="L87" s="22" t="n">
        <v>42120</v>
      </c>
      <c r="M87" s="30" t="str">
        <f aca="true">IF(L87-TODAY()&lt;0,"",IF(L87-TODAY()&lt;30,30,IF(L87-TODAY()&lt;60,60,IF(L87-TODAY()&lt;90,90,IF(L87-TODAY()&lt;180,180,"")))))</f>
        <v/>
      </c>
      <c r="N87" s="31" t="n">
        <v>6355989.53</v>
      </c>
      <c r="O87" s="20"/>
      <c r="P87" s="26"/>
    </row>
    <row r="88" s="27" customFormat="true" ht="11.25" hidden="false" customHeight="false" outlineLevel="0" collapsed="false">
      <c r="A88" s="20" t="s">
        <v>304</v>
      </c>
      <c r="B88" s="20" t="str">
        <f aca="false">MID(A88,8,4)</f>
        <v>2010</v>
      </c>
      <c r="C88" s="20"/>
      <c r="D88" s="20" t="s">
        <v>37</v>
      </c>
      <c r="E88" s="28"/>
      <c r="F88" s="29" t="s">
        <v>305</v>
      </c>
      <c r="G88" s="20" t="s">
        <v>287</v>
      </c>
      <c r="H88" s="21" t="n">
        <v>201000075</v>
      </c>
      <c r="I88" s="20" t="s">
        <v>306</v>
      </c>
      <c r="J88" s="20"/>
      <c r="K88" s="22" t="n">
        <v>40299</v>
      </c>
      <c r="L88" s="22" t="n">
        <v>42124</v>
      </c>
      <c r="M88" s="30" t="str">
        <f aca="true">IF(L88-TODAY()&lt;0,"",IF(L88-TODAY()&lt;30,30,IF(L88-TODAY()&lt;60,60,IF(L88-TODAY()&lt;90,90,IF(L88-TODAY()&lt;180,180,"")))))</f>
        <v/>
      </c>
      <c r="N88" s="32" t="n">
        <v>166867.71</v>
      </c>
      <c r="O88" s="20"/>
      <c r="P88" s="26"/>
    </row>
    <row r="89" s="27" customFormat="true" ht="11.25" hidden="false" customHeight="false" outlineLevel="0" collapsed="false">
      <c r="A89" s="20" t="s">
        <v>307</v>
      </c>
      <c r="B89" s="20" t="str">
        <f aca="false">MID(A89,8,4)</f>
        <v>2012</v>
      </c>
      <c r="C89" s="20"/>
      <c r="D89" s="20" t="s">
        <v>43</v>
      </c>
      <c r="E89" s="28"/>
      <c r="F89" s="29" t="s">
        <v>45</v>
      </c>
      <c r="G89" s="20" t="s">
        <v>46</v>
      </c>
      <c r="H89" s="21" t="n">
        <v>201200463</v>
      </c>
      <c r="I89" s="20" t="s">
        <v>47</v>
      </c>
      <c r="J89" s="20"/>
      <c r="K89" s="22" t="n">
        <v>41214</v>
      </c>
      <c r="L89" s="22" t="n">
        <v>42124</v>
      </c>
      <c r="M89" s="30" t="str">
        <f aca="true">IF(L89-TODAY()&lt;0,"",IF(L89-TODAY()&lt;30,30,IF(L89-TODAY()&lt;60,60,IF(L89-TODAY()&lt;90,90,IF(L89-TODAY()&lt;180,180,"")))))</f>
        <v/>
      </c>
      <c r="N89" s="31" t="n">
        <v>111369.87</v>
      </c>
      <c r="O89" s="20"/>
      <c r="P89" s="26"/>
    </row>
    <row r="90" s="27" customFormat="true" ht="11.25" hidden="false" customHeight="false" outlineLevel="0" collapsed="false">
      <c r="A90" s="20" t="s">
        <v>308</v>
      </c>
      <c r="B90" s="20" t="str">
        <f aca="false">MID(A90,8,4)</f>
        <v>2012</v>
      </c>
      <c r="C90" s="20"/>
      <c r="D90" s="20" t="s">
        <v>43</v>
      </c>
      <c r="E90" s="28"/>
      <c r="F90" s="29" t="s">
        <v>309</v>
      </c>
      <c r="G90" s="20" t="s">
        <v>310</v>
      </c>
      <c r="H90" s="21" t="n">
        <v>201200158</v>
      </c>
      <c r="I90" s="20" t="s">
        <v>311</v>
      </c>
      <c r="J90" s="20"/>
      <c r="K90" s="22" t="n">
        <v>41033</v>
      </c>
      <c r="L90" s="22" t="n">
        <v>42127</v>
      </c>
      <c r="M90" s="30"/>
      <c r="N90" s="32" t="n">
        <v>103592.16</v>
      </c>
      <c r="O90" s="20"/>
      <c r="P90" s="26"/>
    </row>
    <row r="91" s="27" customFormat="true" ht="11.25" hidden="false" customHeight="false" outlineLevel="0" collapsed="false">
      <c r="A91" s="20" t="s">
        <v>312</v>
      </c>
      <c r="B91" s="20" t="str">
        <f aca="false">MID(A91,8,4)</f>
        <v>2009</v>
      </c>
      <c r="C91" s="20"/>
      <c r="D91" s="20" t="s">
        <v>37</v>
      </c>
      <c r="E91" s="28"/>
      <c r="F91" s="29" t="s">
        <v>313</v>
      </c>
      <c r="G91" s="20" t="s">
        <v>51</v>
      </c>
      <c r="H91" s="21" t="n">
        <v>200900127</v>
      </c>
      <c r="I91" s="20" t="s">
        <v>314</v>
      </c>
      <c r="J91" s="20"/>
      <c r="K91" s="22" t="n">
        <v>39948</v>
      </c>
      <c r="L91" s="22" t="n">
        <v>42138</v>
      </c>
      <c r="M91" s="30" t="str">
        <f aca="true">IF(L91-TODAY()&lt;0,"",IF(L91-TODAY()&lt;30,30,IF(L91-TODAY()&lt;60,60,IF(L91-TODAY()&lt;90,90,IF(L91-TODAY()&lt;180,180,"")))))</f>
        <v/>
      </c>
      <c r="N91" s="32" t="n">
        <v>116799.66</v>
      </c>
      <c r="O91" s="20"/>
      <c r="P91" s="26"/>
    </row>
    <row r="92" s="27" customFormat="true" ht="11.25" hidden="false" customHeight="false" outlineLevel="0" collapsed="false">
      <c r="A92" s="20" t="s">
        <v>315</v>
      </c>
      <c r="B92" s="20" t="str">
        <f aca="false">MID(A92,8,4)</f>
        <v>2010</v>
      </c>
      <c r="C92" s="20"/>
      <c r="D92" s="20" t="s">
        <v>43</v>
      </c>
      <c r="E92" s="28"/>
      <c r="F92" s="29" t="s">
        <v>316</v>
      </c>
      <c r="G92" s="20" t="s">
        <v>46</v>
      </c>
      <c r="H92" s="21" t="n">
        <v>201000088</v>
      </c>
      <c r="I92" s="20" t="s">
        <v>317</v>
      </c>
      <c r="J92" s="20"/>
      <c r="K92" s="22" t="n">
        <v>40315</v>
      </c>
      <c r="L92" s="22" t="n">
        <v>42140</v>
      </c>
      <c r="M92" s="30" t="str">
        <f aca="true">IF(L92-TODAY()&lt;0,"",IF(L92-TODAY()&lt;30,30,IF(L92-TODAY()&lt;60,60,IF(L92-TODAY()&lt;90,90,IF(L92-TODAY()&lt;180,180,"")))))</f>
        <v/>
      </c>
      <c r="N92" s="32" t="n">
        <v>99700</v>
      </c>
      <c r="O92" s="20"/>
      <c r="P92" s="26"/>
    </row>
    <row r="93" s="27" customFormat="true" ht="11.25" hidden="false" customHeight="false" outlineLevel="0" collapsed="false">
      <c r="A93" s="20" t="s">
        <v>318</v>
      </c>
      <c r="B93" s="20" t="str">
        <f aca="false">MID(A93,8,4)</f>
        <v>2013</v>
      </c>
      <c r="C93" s="20"/>
      <c r="D93" s="20" t="s">
        <v>54</v>
      </c>
      <c r="E93" s="28"/>
      <c r="F93" s="29" t="s">
        <v>319</v>
      </c>
      <c r="G93" s="20" t="s">
        <v>320</v>
      </c>
      <c r="H93" s="21" t="n">
        <v>201400059</v>
      </c>
      <c r="I93" s="20" t="s">
        <v>321</v>
      </c>
      <c r="J93" s="20"/>
      <c r="K93" s="22" t="n">
        <v>41779</v>
      </c>
      <c r="L93" s="22" t="n">
        <v>42143</v>
      </c>
      <c r="M93" s="30" t="str">
        <f aca="true">IF(L93-TODAY()&lt;0,"",IF(L93-TODAY()&lt;30,30,IF(L93-TODAY()&lt;60,60,IF(L93-TODAY()&lt;90,90,IF(L93-TODAY()&lt;180,180,"")))))</f>
        <v/>
      </c>
      <c r="N93" s="32" t="n">
        <v>400000</v>
      </c>
      <c r="O93" s="20"/>
      <c r="P93" s="26"/>
    </row>
    <row r="94" s="27" customFormat="true" ht="11.25" hidden="false" customHeight="false" outlineLevel="0" collapsed="false">
      <c r="A94" s="20" t="s">
        <v>318</v>
      </c>
      <c r="B94" s="20" t="str">
        <f aca="false">MID(A94,8,4)</f>
        <v>2013</v>
      </c>
      <c r="C94" s="20"/>
      <c r="D94" s="20" t="s">
        <v>54</v>
      </c>
      <c r="E94" s="28"/>
      <c r="F94" s="29" t="s">
        <v>322</v>
      </c>
      <c r="G94" s="20" t="s">
        <v>320</v>
      </c>
      <c r="H94" s="21" t="n">
        <v>201400063</v>
      </c>
      <c r="I94" s="20" t="s">
        <v>247</v>
      </c>
      <c r="J94" s="20"/>
      <c r="K94" s="22" t="n">
        <v>41779</v>
      </c>
      <c r="L94" s="22" t="n">
        <v>42143</v>
      </c>
      <c r="M94" s="30" t="str">
        <f aca="true">IF(L94-TODAY()&lt;0,"",IF(L94-TODAY()&lt;30,30,IF(L94-TODAY()&lt;60,60,IF(L94-TODAY()&lt;90,90,IF(L94-TODAY()&lt;180,180,"")))))</f>
        <v/>
      </c>
      <c r="N94" s="32" t="n">
        <v>150000</v>
      </c>
      <c r="O94" s="20"/>
      <c r="P94" s="26"/>
    </row>
    <row r="95" s="27" customFormat="true" ht="11.25" hidden="false" customHeight="false" outlineLevel="0" collapsed="false">
      <c r="A95" s="20" t="s">
        <v>323</v>
      </c>
      <c r="B95" s="20" t="str">
        <f aca="false">MID(A95,8,4)</f>
        <v>2013</v>
      </c>
      <c r="C95" s="20"/>
      <c r="D95" s="20" t="s">
        <v>17</v>
      </c>
      <c r="E95" s="28"/>
      <c r="F95" s="29" t="s">
        <v>324</v>
      </c>
      <c r="G95" s="20" t="s">
        <v>46</v>
      </c>
      <c r="H95" s="20" t="s">
        <v>325</v>
      </c>
      <c r="I95" s="20" t="s">
        <v>222</v>
      </c>
      <c r="J95" s="20" t="s">
        <v>223</v>
      </c>
      <c r="K95" s="22" t="n">
        <v>41781</v>
      </c>
      <c r="L95" s="22" t="n">
        <v>42145</v>
      </c>
      <c r="M95" s="30" t="str">
        <f aca="true">IF(L95-TODAY()&lt;0,"",IF(L95-TODAY()&lt;30,30,IF(L95-TODAY()&lt;60,60,IF(L95-TODAY()&lt;90,90,IF(L95-TODAY()&lt;180,180,"")))))</f>
        <v/>
      </c>
      <c r="N95" s="31"/>
      <c r="O95" s="20"/>
      <c r="P95" s="26"/>
    </row>
    <row r="96" s="27" customFormat="true" ht="11.25" hidden="false" customHeight="false" outlineLevel="0" collapsed="false">
      <c r="A96" s="20" t="s">
        <v>326</v>
      </c>
      <c r="B96" s="20" t="str">
        <f aca="false">MID(A96,8,4)</f>
        <v>2014</v>
      </c>
      <c r="C96" s="20"/>
      <c r="D96" s="20" t="s">
        <v>54</v>
      </c>
      <c r="E96" s="28"/>
      <c r="F96" s="29" t="s">
        <v>327</v>
      </c>
      <c r="G96" s="20" t="s">
        <v>328</v>
      </c>
      <c r="H96" s="21" t="n">
        <v>201500048</v>
      </c>
      <c r="I96" s="20" t="s">
        <v>329</v>
      </c>
      <c r="J96" s="20"/>
      <c r="K96" s="22" t="n">
        <v>42151</v>
      </c>
      <c r="L96" s="22" t="n">
        <v>42150</v>
      </c>
      <c r="M96" s="30" t="str">
        <f aca="true">IF(L96-TODAY()&lt;0,"",IF(L96-TODAY()&lt;30,30,IF(L96-TODAY()&lt;60,60,IF(L96-TODAY()&lt;90,90,IF(L96-TODAY()&lt;180,180,"")))))</f>
        <v/>
      </c>
      <c r="N96" s="32" t="n">
        <v>1097</v>
      </c>
      <c r="O96" s="20"/>
      <c r="P96" s="26" t="s">
        <v>330</v>
      </c>
    </row>
    <row r="97" s="27" customFormat="true" ht="11.25" hidden="false" customHeight="false" outlineLevel="0" collapsed="false">
      <c r="A97" s="20" t="s">
        <v>331</v>
      </c>
      <c r="B97" s="20" t="str">
        <f aca="false">MID(A97,8,4)</f>
        <v>2009</v>
      </c>
      <c r="C97" s="20"/>
      <c r="D97" s="20" t="s">
        <v>37</v>
      </c>
      <c r="E97" s="28"/>
      <c r="F97" s="29" t="s">
        <v>332</v>
      </c>
      <c r="G97" s="20" t="s">
        <v>67</v>
      </c>
      <c r="H97" s="21" t="n">
        <v>200900477</v>
      </c>
      <c r="I97" s="20" t="s">
        <v>333</v>
      </c>
      <c r="J97" s="20"/>
      <c r="K97" s="22" t="n">
        <v>40238</v>
      </c>
      <c r="L97" s="22" t="n">
        <v>42155</v>
      </c>
      <c r="M97" s="30" t="str">
        <f aca="true">IF(L97-TODAY()&lt;0,"",IF(L97-TODAY()&lt;30,30,IF(L97-TODAY()&lt;60,60,IF(L97-TODAY()&lt;90,90,IF(L97-TODAY()&lt;180,180,"")))))</f>
        <v/>
      </c>
      <c r="N97" s="32" t="n">
        <v>185373.12</v>
      </c>
      <c r="O97" s="20"/>
      <c r="P97" s="26"/>
    </row>
    <row r="98" s="27" customFormat="true" ht="11.25" hidden="false" customHeight="false" outlineLevel="0" collapsed="false">
      <c r="A98" s="20" t="s">
        <v>334</v>
      </c>
      <c r="B98" s="20" t="str">
        <f aca="false">MID(A98,8,4)</f>
        <v>2011</v>
      </c>
      <c r="C98" s="20"/>
      <c r="D98" s="20" t="s">
        <v>43</v>
      </c>
      <c r="E98" s="28"/>
      <c r="F98" s="29" t="s">
        <v>335</v>
      </c>
      <c r="G98" s="20" t="s">
        <v>76</v>
      </c>
      <c r="H98" s="21" t="n">
        <v>201200350</v>
      </c>
      <c r="I98" s="20" t="s">
        <v>336</v>
      </c>
      <c r="J98" s="20"/>
      <c r="K98" s="22" t="n">
        <v>41061</v>
      </c>
      <c r="L98" s="22" t="n">
        <v>42155</v>
      </c>
      <c r="M98" s="30" t="str">
        <f aca="true">IF(L98-TODAY()&lt;0,"",IF(L98-TODAY()&lt;30,30,IF(L98-TODAY()&lt;60,60,IF(L98-TODAY()&lt;90,90,IF(L98-TODAY()&lt;180,180,"")))))</f>
        <v/>
      </c>
      <c r="N98" s="31"/>
      <c r="O98" s="20"/>
      <c r="P98" s="26" t="s">
        <v>337</v>
      </c>
    </row>
    <row r="99" s="27" customFormat="true" ht="11.25" hidden="false" customHeight="false" outlineLevel="0" collapsed="false">
      <c r="A99" s="20" t="s">
        <v>78</v>
      </c>
      <c r="B99" s="20" t="str">
        <f aca="false">MID(A99,8,4)</f>
        <v>2013</v>
      </c>
      <c r="C99" s="20"/>
      <c r="D99" s="20" t="s">
        <v>32</v>
      </c>
      <c r="E99" s="28"/>
      <c r="F99" s="29" t="s">
        <v>79</v>
      </c>
      <c r="G99" s="20" t="s">
        <v>46</v>
      </c>
      <c r="H99" s="21" t="n">
        <v>201400067</v>
      </c>
      <c r="I99" s="20" t="s">
        <v>80</v>
      </c>
      <c r="J99" s="20"/>
      <c r="K99" s="22" t="n">
        <v>41796</v>
      </c>
      <c r="L99" s="22" t="n">
        <v>42160</v>
      </c>
      <c r="M99" s="30" t="str">
        <f aca="true">IF(L99-TODAY()&lt;0,"",IF(L99-TODAY()&lt;30,30,IF(L99-TODAY()&lt;60,60,IF(L99-TODAY()&lt;90,90,IF(L99-TODAY()&lt;180,180,"")))))</f>
        <v/>
      </c>
      <c r="N99" s="32" t="n">
        <v>199673</v>
      </c>
      <c r="O99" s="20"/>
      <c r="P99" s="26"/>
    </row>
    <row r="100" s="27" customFormat="true" ht="11.25" hidden="false" customHeight="false" outlineLevel="0" collapsed="false">
      <c r="A100" s="20" t="s">
        <v>219</v>
      </c>
      <c r="B100" s="20" t="str">
        <f aca="false">MID(A100,8,4)</f>
        <v>2013</v>
      </c>
      <c r="C100" s="20"/>
      <c r="D100" s="20" t="s">
        <v>17</v>
      </c>
      <c r="E100" s="28"/>
      <c r="F100" s="29" t="s">
        <v>220</v>
      </c>
      <c r="G100" s="20" t="s">
        <v>46</v>
      </c>
      <c r="H100" s="21" t="n">
        <v>201400068</v>
      </c>
      <c r="I100" s="20" t="s">
        <v>222</v>
      </c>
      <c r="J100" s="20" t="s">
        <v>223</v>
      </c>
      <c r="K100" s="22" t="n">
        <v>41799</v>
      </c>
      <c r="L100" s="22" t="n">
        <v>42163</v>
      </c>
      <c r="M100" s="30" t="str">
        <f aca="true">IF(L100-TODAY()&lt;0,"",IF(L100-TODAY()&lt;30,30,IF(L100-TODAY()&lt;60,60,IF(L100-TODAY()&lt;90,90,IF(L100-TODAY()&lt;180,180,"")))))</f>
        <v/>
      </c>
      <c r="N100" s="31"/>
      <c r="O100" s="20"/>
      <c r="P100" s="26"/>
    </row>
    <row r="101" s="27" customFormat="true" ht="11.25" hidden="false" customHeight="false" outlineLevel="0" collapsed="false">
      <c r="A101" s="20" t="s">
        <v>323</v>
      </c>
      <c r="B101" s="20" t="str">
        <f aca="false">MID(A101,8,4)</f>
        <v>2013</v>
      </c>
      <c r="C101" s="20"/>
      <c r="D101" s="20" t="s">
        <v>17</v>
      </c>
      <c r="E101" s="28"/>
      <c r="F101" s="29" t="s">
        <v>324</v>
      </c>
      <c r="G101" s="20" t="s">
        <v>46</v>
      </c>
      <c r="H101" s="21" t="n">
        <v>201400069</v>
      </c>
      <c r="I101" s="20" t="s">
        <v>222</v>
      </c>
      <c r="J101" s="20" t="s">
        <v>223</v>
      </c>
      <c r="K101" s="22" t="n">
        <v>41800</v>
      </c>
      <c r="L101" s="22" t="n">
        <v>42164</v>
      </c>
      <c r="M101" s="30" t="str">
        <f aca="true">IF(L101-TODAY()&lt;0,"",IF(L101-TODAY()&lt;30,30,IF(L101-TODAY()&lt;60,60,IF(L101-TODAY()&lt;90,90,IF(L101-TODAY()&lt;180,180,"")))))</f>
        <v/>
      </c>
      <c r="N101" s="31"/>
      <c r="O101" s="20"/>
      <c r="P101" s="26"/>
    </row>
    <row r="102" s="27" customFormat="true" ht="11.25" hidden="false" customHeight="false" outlineLevel="0" collapsed="false">
      <c r="A102" s="20" t="s">
        <v>338</v>
      </c>
      <c r="B102" s="20" t="str">
        <f aca="false">MID(A102,8,4)</f>
        <v>2013</v>
      </c>
      <c r="C102" s="20"/>
      <c r="D102" s="20" t="s">
        <v>70</v>
      </c>
      <c r="E102" s="28"/>
      <c r="F102" s="29" t="s">
        <v>339</v>
      </c>
      <c r="G102" s="20" t="s">
        <v>76</v>
      </c>
      <c r="H102" s="21" t="n">
        <v>201300112</v>
      </c>
      <c r="I102" s="20" t="s">
        <v>340</v>
      </c>
      <c r="J102" s="20"/>
      <c r="K102" s="22" t="n">
        <v>41802</v>
      </c>
      <c r="L102" s="22" t="n">
        <v>42166</v>
      </c>
      <c r="M102" s="30" t="str">
        <f aca="true">IF(L102-TODAY()&lt;0,"",IF(L102-TODAY()&lt;30,30,IF(L102-TODAY()&lt;60,60,IF(L102-TODAY()&lt;90,90,IF(L102-TODAY()&lt;180,180,"")))))</f>
        <v/>
      </c>
      <c r="N102" s="32" t="n">
        <v>21540</v>
      </c>
      <c r="O102" s="20"/>
      <c r="P102" s="26"/>
    </row>
    <row r="103" s="27" customFormat="true" ht="11.25" hidden="false" customHeight="false" outlineLevel="0" collapsed="false">
      <c r="A103" s="20" t="s">
        <v>341</v>
      </c>
      <c r="B103" s="20" t="str">
        <f aca="false">MID(A103,8,4)</f>
        <v>2009</v>
      </c>
      <c r="C103" s="20"/>
      <c r="D103" s="20" t="s">
        <v>37</v>
      </c>
      <c r="E103" s="28"/>
      <c r="F103" s="29" t="s">
        <v>342</v>
      </c>
      <c r="G103" s="20" t="s">
        <v>67</v>
      </c>
      <c r="H103" s="21" t="n">
        <v>201000015</v>
      </c>
      <c r="I103" s="20" t="s">
        <v>343</v>
      </c>
      <c r="J103" s="20"/>
      <c r="K103" s="22" t="n">
        <v>40238</v>
      </c>
      <c r="L103" s="22" t="n">
        <v>42183</v>
      </c>
      <c r="M103" s="30" t="str">
        <f aca="true">IF(L103-TODAY()&lt;0,"",IF(L103-TODAY()&lt;30,30,IF(L103-TODAY()&lt;60,60,IF(L103-TODAY()&lt;90,90,IF(L103-TODAY()&lt;180,180,"")))))</f>
        <v/>
      </c>
      <c r="N103" s="32" t="n">
        <v>327906.01</v>
      </c>
      <c r="O103" s="20"/>
      <c r="P103" s="26"/>
    </row>
    <row r="104" s="27" customFormat="true" ht="11.25" hidden="false" customHeight="false" outlineLevel="0" collapsed="false">
      <c r="A104" s="20" t="s">
        <v>344</v>
      </c>
      <c r="B104" s="20" t="str">
        <f aca="false">MID(A104,8,4)</f>
        <v>2012</v>
      </c>
      <c r="C104" s="20"/>
      <c r="D104" s="20" t="s">
        <v>37</v>
      </c>
      <c r="E104" s="28"/>
      <c r="F104" s="29" t="s">
        <v>345</v>
      </c>
      <c r="G104" s="20" t="s">
        <v>51</v>
      </c>
      <c r="H104" s="21" t="n">
        <v>201200362</v>
      </c>
      <c r="I104" s="20" t="s">
        <v>346</v>
      </c>
      <c r="J104" s="20"/>
      <c r="K104" s="22" t="n">
        <v>41091</v>
      </c>
      <c r="L104" s="22" t="n">
        <v>42185</v>
      </c>
      <c r="M104" s="30" t="str">
        <f aca="true">IF(L104-TODAY()&lt;0,"",IF(L104-TODAY()&lt;30,30,IF(L104-TODAY()&lt;60,60,IF(L104-TODAY()&lt;90,90,IF(L104-TODAY()&lt;180,180,"")))))</f>
        <v/>
      </c>
      <c r="N104" s="32" t="n">
        <v>1069317.36</v>
      </c>
      <c r="O104" s="20"/>
      <c r="P104" s="26"/>
    </row>
    <row r="105" s="27" customFormat="true" ht="11.25" hidden="false" customHeight="false" outlineLevel="0" collapsed="false">
      <c r="A105" s="20" t="s">
        <v>347</v>
      </c>
      <c r="B105" s="20" t="str">
        <f aca="false">MID(A105,8,4)</f>
        <v>2009</v>
      </c>
      <c r="C105" s="20"/>
      <c r="D105" s="20" t="s">
        <v>37</v>
      </c>
      <c r="E105" s="28"/>
      <c r="F105" s="29" t="s">
        <v>305</v>
      </c>
      <c r="G105" s="20" t="s">
        <v>287</v>
      </c>
      <c r="H105" s="21" t="n">
        <v>200900463</v>
      </c>
      <c r="I105" s="20" t="s">
        <v>306</v>
      </c>
      <c r="J105" s="20"/>
      <c r="K105" s="22" t="n">
        <v>40182</v>
      </c>
      <c r="L105" s="22" t="n">
        <v>42188</v>
      </c>
      <c r="M105" s="30" t="str">
        <f aca="true">IF(L105-TODAY()&lt;0,"",IF(L105-TODAY()&lt;30,30,IF(L105-TODAY()&lt;60,60,IF(L105-TODAY()&lt;90,90,IF(L105-TODAY()&lt;180,180,"")))))</f>
        <v/>
      </c>
      <c r="N105" s="32" t="n">
        <v>164170.38</v>
      </c>
      <c r="O105" s="20"/>
      <c r="P105" s="26"/>
    </row>
    <row r="106" s="27" customFormat="true" ht="11.25" hidden="false" customHeight="false" outlineLevel="0" collapsed="false">
      <c r="A106" s="20" t="s">
        <v>348</v>
      </c>
      <c r="B106" s="20" t="str">
        <f aca="false">MID(A106,8,4)</f>
        <v>2014</v>
      </c>
      <c r="C106" s="20"/>
      <c r="D106" s="20" t="s">
        <v>22</v>
      </c>
      <c r="E106" s="28"/>
      <c r="F106" s="29" t="s">
        <v>349</v>
      </c>
      <c r="G106" s="20" t="s">
        <v>279</v>
      </c>
      <c r="H106" s="21" t="n">
        <v>201400061</v>
      </c>
      <c r="I106" s="20" t="s">
        <v>350</v>
      </c>
      <c r="J106" s="20"/>
      <c r="K106" s="22" t="n">
        <v>41780</v>
      </c>
      <c r="L106" s="22" t="n">
        <v>42205</v>
      </c>
      <c r="M106" s="30" t="str">
        <f aca="true">IF(L106-TODAY()&lt;0,"",IF(L106-TODAY()&lt;30,30,IF(L106-TODAY()&lt;60,60,IF(L106-TODAY()&lt;90,90,IF(L106-TODAY()&lt;180,180,"")))))</f>
        <v/>
      </c>
      <c r="N106" s="31" t="n">
        <v>36728.8</v>
      </c>
      <c r="O106" s="20"/>
      <c r="P106" s="26"/>
    </row>
    <row r="107" s="27" customFormat="true" ht="11.25" hidden="false" customHeight="false" outlineLevel="0" collapsed="false">
      <c r="A107" s="20" t="s">
        <v>351</v>
      </c>
      <c r="B107" s="20" t="str">
        <f aca="false">MID(A107,8,4)</f>
        <v>2010</v>
      </c>
      <c r="C107" s="20"/>
      <c r="D107" s="20" t="s">
        <v>43</v>
      </c>
      <c r="E107" s="28"/>
      <c r="F107" s="29" t="s">
        <v>352</v>
      </c>
      <c r="G107" s="20" t="s">
        <v>76</v>
      </c>
      <c r="H107" s="21" t="n">
        <v>201000157</v>
      </c>
      <c r="I107" s="20" t="s">
        <v>83</v>
      </c>
      <c r="J107" s="20"/>
      <c r="K107" s="22" t="n">
        <v>40389</v>
      </c>
      <c r="L107" s="22" t="n">
        <v>42214</v>
      </c>
      <c r="M107" s="30" t="str">
        <f aca="true">IF(L107-TODAY()&lt;0,"",IF(L107-TODAY()&lt;30,30,IF(L107-TODAY()&lt;60,60,IF(L107-TODAY()&lt;90,90,IF(L107-TODAY()&lt;180,180,"")))))</f>
        <v/>
      </c>
      <c r="N107" s="32" t="n">
        <v>64918.2</v>
      </c>
      <c r="O107" s="20"/>
      <c r="P107" s="26"/>
    </row>
    <row r="108" s="27" customFormat="true" ht="11.25" hidden="false" customHeight="false" outlineLevel="0" collapsed="false">
      <c r="A108" s="20" t="s">
        <v>351</v>
      </c>
      <c r="B108" s="20" t="str">
        <f aca="false">MID(A108,8,4)</f>
        <v>2010</v>
      </c>
      <c r="C108" s="20"/>
      <c r="D108" s="20" t="s">
        <v>43</v>
      </c>
      <c r="E108" s="28"/>
      <c r="F108" s="29" t="s">
        <v>353</v>
      </c>
      <c r="G108" s="20" t="s">
        <v>76</v>
      </c>
      <c r="H108" s="21" t="n">
        <v>201000158</v>
      </c>
      <c r="I108" s="20" t="s">
        <v>83</v>
      </c>
      <c r="J108" s="20"/>
      <c r="K108" s="22" t="n">
        <v>40389</v>
      </c>
      <c r="L108" s="22" t="n">
        <v>42214</v>
      </c>
      <c r="M108" s="30" t="str">
        <f aca="true">IF(L108-TODAY()&lt;0,"",IF(L108-TODAY()&lt;30,30,IF(L108-TODAY()&lt;60,60,IF(L108-TODAY()&lt;90,90,IF(L108-TODAY()&lt;180,180,"")))))</f>
        <v/>
      </c>
      <c r="N108" s="32" t="n">
        <v>155534.49</v>
      </c>
      <c r="O108" s="20"/>
      <c r="P108" s="26"/>
    </row>
    <row r="109" s="27" customFormat="true" ht="11.25" hidden="false" customHeight="false" outlineLevel="0" collapsed="false">
      <c r="A109" s="20" t="s">
        <v>354</v>
      </c>
      <c r="B109" s="20" t="str">
        <f aca="false">MID(A109,8,4)</f>
        <v>2014</v>
      </c>
      <c r="C109" s="20"/>
      <c r="D109" s="20" t="s">
        <v>27</v>
      </c>
      <c r="E109" s="28"/>
      <c r="F109" s="29" t="s">
        <v>355</v>
      </c>
      <c r="G109" s="20" t="s">
        <v>118</v>
      </c>
      <c r="H109" s="21" t="n">
        <v>201400132</v>
      </c>
      <c r="I109" s="20" t="s">
        <v>145</v>
      </c>
      <c r="J109" s="20"/>
      <c r="K109" s="22" t="n">
        <v>41853</v>
      </c>
      <c r="L109" s="22" t="n">
        <v>42217</v>
      </c>
      <c r="M109" s="30" t="str">
        <f aca="true">IF(L109-TODAY()&lt;0,"",IF(L109-TODAY()&lt;30,30,IF(L109-TODAY()&lt;60,60,IF(L109-TODAY()&lt;90,90,IF(L109-TODAY()&lt;180,180,"")))))</f>
        <v/>
      </c>
      <c r="N109" s="32" t="n">
        <v>37172.64</v>
      </c>
      <c r="O109" s="20"/>
      <c r="P109" s="26"/>
    </row>
    <row r="110" s="27" customFormat="true" ht="11.25" hidden="false" customHeight="false" outlineLevel="0" collapsed="false">
      <c r="A110" s="20" t="s">
        <v>356</v>
      </c>
      <c r="B110" s="20" t="str">
        <f aca="false">MID(A110,8,4)</f>
        <v>2014</v>
      </c>
      <c r="C110" s="20"/>
      <c r="D110" s="20" t="s">
        <v>54</v>
      </c>
      <c r="E110" s="28"/>
      <c r="F110" s="29" t="s">
        <v>357</v>
      </c>
      <c r="G110" s="20" t="s">
        <v>67</v>
      </c>
      <c r="H110" s="21" t="n">
        <v>201400114</v>
      </c>
      <c r="I110" s="20" t="s">
        <v>358</v>
      </c>
      <c r="J110" s="20"/>
      <c r="K110" s="22" t="n">
        <v>41862</v>
      </c>
      <c r="L110" s="22" t="n">
        <v>42226</v>
      </c>
      <c r="M110" s="30" t="str">
        <f aca="true">IF(L110-TODAY()&lt;0,"",IF(L110-TODAY()&lt;30,30,IF(L110-TODAY()&lt;60,60,IF(L110-TODAY()&lt;90,90,IF(L110-TODAY()&lt;180,180,"")))))</f>
        <v/>
      </c>
      <c r="N110" s="32" t="n">
        <v>60300</v>
      </c>
      <c r="O110" s="20"/>
      <c r="P110" s="26" t="s">
        <v>359</v>
      </c>
    </row>
    <row r="111" s="27" customFormat="true" ht="11.25" hidden="false" customHeight="false" outlineLevel="0" collapsed="false">
      <c r="A111" s="20" t="s">
        <v>360</v>
      </c>
      <c r="B111" s="20" t="str">
        <f aca="false">MID(A111,8,4)</f>
        <v>2013</v>
      </c>
      <c r="C111" s="20"/>
      <c r="D111" s="20" t="s">
        <v>37</v>
      </c>
      <c r="E111" s="28"/>
      <c r="F111" s="29" t="s">
        <v>361</v>
      </c>
      <c r="G111" s="20" t="s">
        <v>279</v>
      </c>
      <c r="H111" s="21" t="n">
        <v>201400112</v>
      </c>
      <c r="I111" s="20" t="s">
        <v>362</v>
      </c>
      <c r="J111" s="20"/>
      <c r="K111" s="22" t="n">
        <v>41869</v>
      </c>
      <c r="L111" s="22" t="n">
        <v>42233</v>
      </c>
      <c r="M111" s="30" t="str">
        <f aca="true">IF(L111-TODAY()&lt;0,"",IF(L111-TODAY()&lt;30,30,IF(L111-TODAY()&lt;60,60,IF(L111-TODAY()&lt;90,90,IF(L111-TODAY()&lt;180,180,"")))))</f>
        <v/>
      </c>
      <c r="N111" s="32" t="n">
        <v>88100</v>
      </c>
      <c r="O111" s="20"/>
      <c r="P111" s="26"/>
    </row>
    <row r="112" s="27" customFormat="true" ht="11.25" hidden="false" customHeight="false" outlineLevel="0" collapsed="false">
      <c r="A112" s="20" t="s">
        <v>360</v>
      </c>
      <c r="B112" s="20" t="str">
        <f aca="false">MID(A112,8,4)</f>
        <v>2013</v>
      </c>
      <c r="C112" s="20"/>
      <c r="D112" s="20" t="s">
        <v>37</v>
      </c>
      <c r="E112" s="28"/>
      <c r="F112" s="29" t="s">
        <v>361</v>
      </c>
      <c r="G112" s="20" t="s">
        <v>320</v>
      </c>
      <c r="H112" s="21" t="n">
        <v>201400111</v>
      </c>
      <c r="I112" s="20" t="s">
        <v>363</v>
      </c>
      <c r="J112" s="20"/>
      <c r="K112" s="22" t="n">
        <v>41870</v>
      </c>
      <c r="L112" s="22" t="n">
        <v>42234</v>
      </c>
      <c r="M112" s="30" t="str">
        <f aca="true">IF(L112-TODAY()&lt;0,"",IF(L112-TODAY()&lt;30,30,IF(L112-TODAY()&lt;60,60,IF(L112-TODAY()&lt;90,90,IF(L112-TODAY()&lt;180,180,"")))))</f>
        <v/>
      </c>
      <c r="N112" s="32" t="n">
        <v>159345</v>
      </c>
      <c r="O112" s="20"/>
      <c r="P112" s="26"/>
    </row>
    <row r="113" s="27" customFormat="true" ht="11.25" hidden="false" customHeight="false" outlineLevel="0" collapsed="false">
      <c r="A113" s="20" t="s">
        <v>360</v>
      </c>
      <c r="B113" s="20" t="str">
        <f aca="false">MID(A113,8,4)</f>
        <v>2013</v>
      </c>
      <c r="C113" s="20"/>
      <c r="D113" s="20" t="s">
        <v>37</v>
      </c>
      <c r="E113" s="28"/>
      <c r="F113" s="29" t="s">
        <v>361</v>
      </c>
      <c r="G113" s="20" t="s">
        <v>283</v>
      </c>
      <c r="H113" s="21" t="n">
        <v>201400111</v>
      </c>
      <c r="I113" s="20" t="s">
        <v>363</v>
      </c>
      <c r="J113" s="20"/>
      <c r="K113" s="22" t="n">
        <v>41870</v>
      </c>
      <c r="L113" s="22" t="n">
        <v>42234</v>
      </c>
      <c r="M113" s="30" t="str">
        <f aca="true">IF(L113-TODAY()&lt;0,"",IF(L113-TODAY()&lt;30,30,IF(L113-TODAY()&lt;60,60,IF(L113-TODAY()&lt;90,90,IF(L113-TODAY()&lt;180,180,"")))))</f>
        <v/>
      </c>
      <c r="N113" s="32" t="n">
        <v>159345</v>
      </c>
      <c r="O113" s="20"/>
      <c r="P113" s="26"/>
    </row>
    <row r="114" s="27" customFormat="true" ht="11.25" hidden="false" customHeight="false" outlineLevel="0" collapsed="false">
      <c r="A114" s="20" t="s">
        <v>364</v>
      </c>
      <c r="B114" s="20" t="str">
        <f aca="false">MID(A114,8,4)</f>
        <v>2010</v>
      </c>
      <c r="C114" s="20"/>
      <c r="D114" s="20" t="s">
        <v>43</v>
      </c>
      <c r="E114" s="28"/>
      <c r="F114" s="29" t="s">
        <v>365</v>
      </c>
      <c r="G114" s="20" t="s">
        <v>118</v>
      </c>
      <c r="H114" s="21" t="n">
        <v>201000163</v>
      </c>
      <c r="I114" s="20" t="s">
        <v>366</v>
      </c>
      <c r="J114" s="20"/>
      <c r="K114" s="22" t="n">
        <v>40413</v>
      </c>
      <c r="L114" s="22" t="n">
        <v>42238</v>
      </c>
      <c r="M114" s="30" t="str">
        <f aca="true">IF(L114-TODAY()&lt;0,"",IF(L114-TODAY()&lt;30,30,IF(L114-TODAY()&lt;60,60,IF(L114-TODAY()&lt;90,90,IF(L114-TODAY()&lt;180,180,"")))))</f>
        <v/>
      </c>
      <c r="N114" s="32" t="n">
        <v>25416.93</v>
      </c>
      <c r="O114" s="20"/>
      <c r="P114" s="26"/>
    </row>
    <row r="115" s="27" customFormat="true" ht="11.25" hidden="false" customHeight="false" outlineLevel="0" collapsed="false">
      <c r="A115" s="20" t="s">
        <v>360</v>
      </c>
      <c r="B115" s="20" t="str">
        <f aca="false">MID(A115,8,4)</f>
        <v>2013</v>
      </c>
      <c r="C115" s="20"/>
      <c r="D115" s="20" t="s">
        <v>37</v>
      </c>
      <c r="E115" s="28"/>
      <c r="F115" s="29" t="s">
        <v>361</v>
      </c>
      <c r="G115" s="20" t="s">
        <v>266</v>
      </c>
      <c r="H115" s="21" t="n">
        <v>201400123</v>
      </c>
      <c r="I115" s="20" t="s">
        <v>367</v>
      </c>
      <c r="J115" s="20"/>
      <c r="K115" s="22" t="n">
        <v>41883</v>
      </c>
      <c r="L115" s="22" t="n">
        <v>42247</v>
      </c>
      <c r="M115" s="30" t="str">
        <f aca="true">IF(L115-TODAY()&lt;0,"",IF(L115-TODAY()&lt;30,30,IF(L115-TODAY()&lt;60,60,IF(L115-TODAY()&lt;90,90,IF(L115-TODAY()&lt;180,180,"")))))</f>
        <v/>
      </c>
      <c r="N115" s="32" t="n">
        <v>700000.08</v>
      </c>
      <c r="O115" s="20"/>
      <c r="P115" s="26" t="s">
        <v>368</v>
      </c>
    </row>
    <row r="116" s="27" customFormat="true" ht="11.25" hidden="false" customHeight="false" outlineLevel="0" collapsed="false">
      <c r="A116" s="20" t="s">
        <v>369</v>
      </c>
      <c r="B116" s="20" t="str">
        <f aca="false">MID(A116,8,4)</f>
        <v>2014</v>
      </c>
      <c r="C116" s="20"/>
      <c r="D116" s="20" t="s">
        <v>27</v>
      </c>
      <c r="E116" s="28"/>
      <c r="F116" s="29" t="s">
        <v>370</v>
      </c>
      <c r="G116" s="20" t="s">
        <v>371</v>
      </c>
      <c r="H116" s="21" t="n">
        <v>201400130</v>
      </c>
      <c r="I116" s="20" t="s">
        <v>372</v>
      </c>
      <c r="J116" s="20"/>
      <c r="K116" s="22" t="n">
        <v>41887</v>
      </c>
      <c r="L116" s="22" t="n">
        <v>42251</v>
      </c>
      <c r="M116" s="30" t="str">
        <f aca="true">IF(L116-TODAY()&lt;0,"",IF(L116-TODAY()&lt;30,30,IF(L116-TODAY()&lt;60,60,IF(L116-TODAY()&lt;90,90,IF(L116-TODAY()&lt;180,180,"")))))</f>
        <v/>
      </c>
      <c r="N116" s="32" t="n">
        <v>25206.6</v>
      </c>
      <c r="O116" s="20"/>
      <c r="P116" s="26"/>
    </row>
    <row r="117" s="27" customFormat="true" ht="11.25" hidden="false" customHeight="false" outlineLevel="0" collapsed="false">
      <c r="A117" s="20" t="s">
        <v>373</v>
      </c>
      <c r="B117" s="20" t="str">
        <f aca="false">MID(A117,8,4)</f>
        <v>2014</v>
      </c>
      <c r="C117" s="20"/>
      <c r="D117" s="20" t="s">
        <v>49</v>
      </c>
      <c r="E117" s="28"/>
      <c r="F117" s="29" t="s">
        <v>199</v>
      </c>
      <c r="G117" s="20" t="s">
        <v>374</v>
      </c>
      <c r="H117" s="21" t="n">
        <v>201500014</v>
      </c>
      <c r="I117" s="20" t="s">
        <v>375</v>
      </c>
      <c r="J117" s="20"/>
      <c r="K117" s="22" t="n">
        <v>42072</v>
      </c>
      <c r="L117" s="22" t="n">
        <v>42251</v>
      </c>
      <c r="M117" s="30" t="str">
        <f aca="true">IF(L117-TODAY()&lt;0,"",IF(L117-TODAY()&lt;30,30,IF(L117-TODAY()&lt;60,60,IF(L117-TODAY()&lt;90,90,IF(L117-TODAY()&lt;180,180,"")))))</f>
        <v/>
      </c>
      <c r="N117" s="31" t="n">
        <v>109939.98</v>
      </c>
      <c r="O117" s="20"/>
      <c r="P117" s="26"/>
    </row>
    <row r="118" s="27" customFormat="true" ht="11.25" hidden="false" customHeight="false" outlineLevel="0" collapsed="false">
      <c r="A118" s="20" t="s">
        <v>376</v>
      </c>
      <c r="B118" s="20" t="str">
        <f aca="false">MID(A118,8,4)</f>
        <v>2013</v>
      </c>
      <c r="C118" s="20"/>
      <c r="D118" s="20" t="s">
        <v>54</v>
      </c>
      <c r="E118" s="28"/>
      <c r="F118" s="29" t="s">
        <v>377</v>
      </c>
      <c r="G118" s="20" t="s">
        <v>378</v>
      </c>
      <c r="H118" s="21" t="n">
        <v>201400152</v>
      </c>
      <c r="I118" s="20" t="s">
        <v>379</v>
      </c>
      <c r="J118" s="20"/>
      <c r="K118" s="22" t="n">
        <v>41892</v>
      </c>
      <c r="L118" s="22" t="n">
        <v>42256</v>
      </c>
      <c r="M118" s="30" t="str">
        <f aca="true">IF(L118-TODAY()&lt;0,"",IF(L118-TODAY()&lt;30,30,IF(L118-TODAY()&lt;60,60,IF(L118-TODAY()&lt;90,90,IF(L118-TODAY()&lt;180,180,"")))))</f>
        <v/>
      </c>
      <c r="N118" s="31" t="n">
        <v>0</v>
      </c>
      <c r="O118" s="20"/>
      <c r="P118" s="26" t="s">
        <v>380</v>
      </c>
    </row>
    <row r="119" s="27" customFormat="true" ht="11.25" hidden="false" customHeight="false" outlineLevel="0" collapsed="false">
      <c r="A119" s="20" t="s">
        <v>381</v>
      </c>
      <c r="B119" s="20" t="str">
        <f aca="false">MID(A119,8,4)</f>
        <v>2013</v>
      </c>
      <c r="C119" s="20"/>
      <c r="D119" s="20" t="s">
        <v>43</v>
      </c>
      <c r="E119" s="28"/>
      <c r="F119" s="29" t="s">
        <v>382</v>
      </c>
      <c r="G119" s="20" t="s">
        <v>67</v>
      </c>
      <c r="H119" s="21" t="n">
        <v>201300154</v>
      </c>
      <c r="I119" s="20" t="s">
        <v>383</v>
      </c>
      <c r="J119" s="20"/>
      <c r="K119" s="22" t="n">
        <v>41530</v>
      </c>
      <c r="L119" s="22" t="n">
        <v>42259</v>
      </c>
      <c r="M119" s="30" t="str">
        <f aca="true">IF(L119-TODAY()&lt;0,"",IF(L119-TODAY()&lt;30,30,IF(L119-TODAY()&lt;60,60,IF(L119-TODAY()&lt;90,90,IF(L119-TODAY()&lt;180,180,"")))))</f>
        <v/>
      </c>
      <c r="N119" s="32" t="n">
        <v>28799.98</v>
      </c>
      <c r="O119" s="20"/>
      <c r="P119" s="26"/>
    </row>
    <row r="120" s="27" customFormat="true" ht="11.25" hidden="false" customHeight="false" outlineLevel="0" collapsed="false">
      <c r="A120" s="20" t="s">
        <v>384</v>
      </c>
      <c r="B120" s="20" t="str">
        <f aca="false">MID(A120,8,4)</f>
        <v>2014</v>
      </c>
      <c r="C120" s="20"/>
      <c r="D120" s="20" t="s">
        <v>17</v>
      </c>
      <c r="E120" s="28"/>
      <c r="F120" s="29" t="s">
        <v>385</v>
      </c>
      <c r="G120" s="20" t="s">
        <v>24</v>
      </c>
      <c r="H120" s="20" t="s">
        <v>386</v>
      </c>
      <c r="I120" s="20" t="s">
        <v>387</v>
      </c>
      <c r="J120" s="20"/>
      <c r="K120" s="22" t="n">
        <v>41928</v>
      </c>
      <c r="L120" s="22" t="n">
        <v>42292</v>
      </c>
      <c r="M120" s="30" t="str">
        <f aca="true">IF(L120-TODAY()&lt;0,"",IF(L120-TODAY()&lt;30,30,IF(L120-TODAY()&lt;60,60,IF(L120-TODAY()&lt;90,90,IF(L120-TODAY()&lt;180,180,"")))))</f>
        <v/>
      </c>
      <c r="N120" s="31"/>
      <c r="O120" s="20"/>
      <c r="P120" s="26"/>
    </row>
    <row r="121" s="27" customFormat="true" ht="11.25" hidden="false" customHeight="false" outlineLevel="0" collapsed="false">
      <c r="A121" s="20" t="s">
        <v>388</v>
      </c>
      <c r="B121" s="20" t="str">
        <f aca="false">MID(A121,8,4)</f>
        <v>2011</v>
      </c>
      <c r="C121" s="20"/>
      <c r="D121" s="20" t="s">
        <v>43</v>
      </c>
      <c r="E121" s="28"/>
      <c r="F121" s="29" t="s">
        <v>389</v>
      </c>
      <c r="G121" s="20" t="s">
        <v>390</v>
      </c>
      <c r="H121" s="21" t="n">
        <v>201100183</v>
      </c>
      <c r="I121" s="20" t="s">
        <v>391</v>
      </c>
      <c r="J121" s="20"/>
      <c r="K121" s="22" t="n">
        <v>40847</v>
      </c>
      <c r="L121" s="22" t="n">
        <v>42307</v>
      </c>
      <c r="M121" s="30" t="str">
        <f aca="true">IF(L121-TODAY()&lt;0,"",IF(L121-TODAY()&lt;30,30,IF(L121-TODAY()&lt;60,60,IF(L121-TODAY()&lt;90,90,IF(L121-TODAY()&lt;180,180,"")))))</f>
        <v/>
      </c>
      <c r="N121" s="31" t="n">
        <v>1040529.24</v>
      </c>
      <c r="O121" s="20"/>
      <c r="P121" s="26"/>
    </row>
    <row r="122" s="27" customFormat="true" ht="11.25" hidden="false" customHeight="false" outlineLevel="0" collapsed="false">
      <c r="A122" s="20" t="s">
        <v>392</v>
      </c>
      <c r="B122" s="20" t="str">
        <f aca="false">MID(A122,8,4)</f>
        <v>2014</v>
      </c>
      <c r="C122" s="20"/>
      <c r="D122" s="20" t="s">
        <v>54</v>
      </c>
      <c r="E122" s="28"/>
      <c r="F122" s="29" t="s">
        <v>393</v>
      </c>
      <c r="G122" s="20" t="s">
        <v>394</v>
      </c>
      <c r="H122" s="21" t="n">
        <v>201400182</v>
      </c>
      <c r="I122" s="20" t="s">
        <v>395</v>
      </c>
      <c r="J122" s="20"/>
      <c r="K122" s="22" t="n">
        <v>41943</v>
      </c>
      <c r="L122" s="22" t="n">
        <v>42307</v>
      </c>
      <c r="M122" s="30" t="str">
        <f aca="true">IF(L122-TODAY()&lt;0,"",IF(L122-TODAY()&lt;30,30,IF(L122-TODAY()&lt;60,60,IF(L122-TODAY()&lt;90,90,IF(L122-TODAY()&lt;180,180,"")))))</f>
        <v/>
      </c>
      <c r="N122" s="32" t="n">
        <v>24920</v>
      </c>
      <c r="O122" s="20"/>
      <c r="P122" s="26" t="s">
        <v>396</v>
      </c>
    </row>
    <row r="123" s="27" customFormat="true" ht="11.25" hidden="false" customHeight="false" outlineLevel="0" collapsed="false">
      <c r="A123" s="20" t="s">
        <v>397</v>
      </c>
      <c r="B123" s="20" t="str">
        <f aca="false">MID(A123,8,4)</f>
        <v>2014</v>
      </c>
      <c r="C123" s="20"/>
      <c r="D123" s="20" t="s">
        <v>54</v>
      </c>
      <c r="E123" s="28"/>
      <c r="F123" s="29" t="s">
        <v>398</v>
      </c>
      <c r="G123" s="20" t="s">
        <v>328</v>
      </c>
      <c r="H123" s="21" t="n">
        <v>201400183</v>
      </c>
      <c r="I123" s="20" t="s">
        <v>399</v>
      </c>
      <c r="J123" s="20"/>
      <c r="K123" s="22" t="n">
        <v>41943</v>
      </c>
      <c r="L123" s="22" t="n">
        <v>42308</v>
      </c>
      <c r="M123" s="30" t="str">
        <f aca="true">IF(L123-TODAY()&lt;0,"",IF(L123-TODAY()&lt;30,30,IF(L123-TODAY()&lt;60,60,IF(L123-TODAY()&lt;90,90,IF(L123-TODAY()&lt;180,180,"")))))</f>
        <v/>
      </c>
      <c r="N123" s="32" t="n">
        <v>14950.17</v>
      </c>
      <c r="O123" s="20"/>
      <c r="P123" s="26" t="s">
        <v>400</v>
      </c>
    </row>
    <row r="124" s="27" customFormat="true" ht="11.25" hidden="false" customHeight="false" outlineLevel="0" collapsed="false">
      <c r="A124" s="20" t="s">
        <v>401</v>
      </c>
      <c r="B124" s="20" t="str">
        <f aca="false">MID(A124,8,4)</f>
        <v>2014</v>
      </c>
      <c r="C124" s="20"/>
      <c r="D124" s="20" t="s">
        <v>27</v>
      </c>
      <c r="E124" s="28"/>
      <c r="F124" s="29" t="s">
        <v>402</v>
      </c>
      <c r="G124" s="20" t="s">
        <v>118</v>
      </c>
      <c r="H124" s="21" t="n">
        <v>201400178</v>
      </c>
      <c r="I124" s="20" t="s">
        <v>403</v>
      </c>
      <c r="J124" s="20"/>
      <c r="K124" s="22" t="n">
        <v>41946</v>
      </c>
      <c r="L124" s="22" t="n">
        <v>42310</v>
      </c>
      <c r="M124" s="30" t="str">
        <f aca="true">IF(L124-TODAY()&lt;0,"",IF(L124-TODAY()&lt;30,30,IF(L124-TODAY()&lt;60,60,IF(L124-TODAY()&lt;90,90,IF(L124-TODAY()&lt;180,180,"")))))</f>
        <v/>
      </c>
      <c r="N124" s="32" t="n">
        <v>193140</v>
      </c>
      <c r="O124" s="20"/>
      <c r="P124" s="26"/>
    </row>
    <row r="125" s="27" customFormat="true" ht="11.25" hidden="false" customHeight="false" outlineLevel="0" collapsed="false">
      <c r="A125" s="20" t="s">
        <v>404</v>
      </c>
      <c r="B125" s="20" t="str">
        <f aca="false">MID(A125,8,4)</f>
        <v>2014</v>
      </c>
      <c r="C125" s="20"/>
      <c r="D125" s="20" t="s">
        <v>54</v>
      </c>
      <c r="E125" s="28"/>
      <c r="F125" s="29" t="s">
        <v>405</v>
      </c>
      <c r="G125" s="20" t="s">
        <v>283</v>
      </c>
      <c r="H125" s="21" t="n">
        <v>201400185</v>
      </c>
      <c r="I125" s="20" t="s">
        <v>406</v>
      </c>
      <c r="J125" s="20"/>
      <c r="K125" s="22" t="n">
        <v>41950</v>
      </c>
      <c r="L125" s="22" t="n">
        <v>42314</v>
      </c>
      <c r="M125" s="30" t="str">
        <f aca="true">IF(L125-TODAY()&lt;0,"",IF(L125-TODAY()&lt;30,30,IF(L125-TODAY()&lt;60,60,IF(L125-TODAY()&lt;90,90,IF(L125-TODAY()&lt;180,180,"")))))</f>
        <v/>
      </c>
      <c r="N125" s="32" t="n">
        <v>40900</v>
      </c>
      <c r="O125" s="20"/>
      <c r="P125" s="26" t="s">
        <v>407</v>
      </c>
    </row>
    <row r="126" s="27" customFormat="true" ht="11.25" hidden="false" customHeight="false" outlineLevel="0" collapsed="false">
      <c r="A126" s="20" t="s">
        <v>326</v>
      </c>
      <c r="B126" s="20" t="str">
        <f aca="false">MID(A126,8,4)</f>
        <v>2014</v>
      </c>
      <c r="C126" s="20"/>
      <c r="D126" s="20" t="s">
        <v>54</v>
      </c>
      <c r="E126" s="28"/>
      <c r="F126" s="29" t="s">
        <v>327</v>
      </c>
      <c r="G126" s="20" t="s">
        <v>328</v>
      </c>
      <c r="H126" s="21" t="n">
        <v>201400187</v>
      </c>
      <c r="I126" s="20" t="s">
        <v>329</v>
      </c>
      <c r="J126" s="20"/>
      <c r="K126" s="22" t="n">
        <v>41950</v>
      </c>
      <c r="L126" s="22" t="n">
        <v>42314</v>
      </c>
      <c r="M126" s="30" t="str">
        <f aca="true">IF(L126-TODAY()&lt;0,"",IF(L126-TODAY()&lt;30,30,IF(L126-TODAY()&lt;60,60,IF(L126-TODAY()&lt;90,90,IF(L126-TODAY()&lt;180,180,"")))))</f>
        <v/>
      </c>
      <c r="N126" s="32" t="n">
        <v>8776</v>
      </c>
      <c r="O126" s="20"/>
      <c r="P126" s="26" t="s">
        <v>330</v>
      </c>
    </row>
    <row r="127" s="27" customFormat="true" ht="11.25" hidden="false" customHeight="false" outlineLevel="0" collapsed="false">
      <c r="A127" s="20" t="s">
        <v>326</v>
      </c>
      <c r="B127" s="20" t="str">
        <f aca="false">MID(A127,8,4)</f>
        <v>2014</v>
      </c>
      <c r="C127" s="20"/>
      <c r="D127" s="20" t="s">
        <v>54</v>
      </c>
      <c r="E127" s="28"/>
      <c r="F127" s="29" t="s">
        <v>408</v>
      </c>
      <c r="G127" s="20" t="s">
        <v>328</v>
      </c>
      <c r="H127" s="20" t="n">
        <v>201400187</v>
      </c>
      <c r="I127" s="20" t="s">
        <v>409</v>
      </c>
      <c r="J127" s="20"/>
      <c r="K127" s="22" t="n">
        <v>41950</v>
      </c>
      <c r="L127" s="22" t="n">
        <v>42314</v>
      </c>
      <c r="M127" s="30" t="str">
        <f aca="true">IF(L127-TODAY()&lt;0,"",IF(L127-TODAY()&lt;30,30,IF(L127-TODAY()&lt;60,60,IF(L127-TODAY()&lt;90,90,IF(L127-TODAY()&lt;180,180,"")))))</f>
        <v/>
      </c>
      <c r="N127" s="32" t="n">
        <v>8776</v>
      </c>
      <c r="O127" s="20"/>
      <c r="P127" s="26"/>
    </row>
    <row r="128" s="27" customFormat="true" ht="11.25" hidden="false" customHeight="false" outlineLevel="0" collapsed="false">
      <c r="A128" s="20" t="s">
        <v>410</v>
      </c>
      <c r="B128" s="20" t="str">
        <f aca="false">MID(A128,8,4)</f>
        <v>2014</v>
      </c>
      <c r="C128" s="20"/>
      <c r="D128" s="20" t="s">
        <v>54</v>
      </c>
      <c r="E128" s="28"/>
      <c r="F128" s="29" t="s">
        <v>411</v>
      </c>
      <c r="G128" s="20" t="s">
        <v>328</v>
      </c>
      <c r="H128" s="21" t="n">
        <v>201400188</v>
      </c>
      <c r="I128" s="20" t="s">
        <v>412</v>
      </c>
      <c r="J128" s="20"/>
      <c r="K128" s="22" t="n">
        <v>41950</v>
      </c>
      <c r="L128" s="22" t="n">
        <v>42314</v>
      </c>
      <c r="M128" s="30" t="str">
        <f aca="true">IF(L128-TODAY()&lt;0,"",IF(L128-TODAY()&lt;30,30,IF(L128-TODAY()&lt;60,60,IF(L128-TODAY()&lt;90,90,IF(L128-TODAY()&lt;180,180,"")))))</f>
        <v/>
      </c>
      <c r="N128" s="32" t="n">
        <v>77100</v>
      </c>
      <c r="O128" s="20"/>
      <c r="P128" s="26" t="s">
        <v>400</v>
      </c>
    </row>
    <row r="129" s="27" customFormat="true" ht="11.25" hidden="false" customHeight="false" outlineLevel="0" collapsed="false">
      <c r="A129" s="20" t="s">
        <v>413</v>
      </c>
      <c r="B129" s="20" t="str">
        <f aca="false">MID(A129,8,4)</f>
        <v>2014</v>
      </c>
      <c r="C129" s="20"/>
      <c r="D129" s="20" t="s">
        <v>54</v>
      </c>
      <c r="E129" s="28"/>
      <c r="F129" s="29" t="s">
        <v>414</v>
      </c>
      <c r="G129" s="20" t="s">
        <v>100</v>
      </c>
      <c r="H129" s="21" t="n">
        <v>201400189</v>
      </c>
      <c r="I129" s="20" t="s">
        <v>415</v>
      </c>
      <c r="J129" s="20"/>
      <c r="K129" s="22" t="n">
        <v>41953</v>
      </c>
      <c r="L129" s="22" t="n">
        <v>42317</v>
      </c>
      <c r="M129" s="30" t="str">
        <f aca="true">IF(L129-TODAY()&lt;0,"",IF(L129-TODAY()&lt;30,30,IF(L129-TODAY()&lt;60,60,IF(L129-TODAY()&lt;90,90,IF(L129-TODAY()&lt;180,180,"")))))</f>
        <v/>
      </c>
      <c r="N129" s="32" t="n">
        <v>25900</v>
      </c>
      <c r="O129" s="20"/>
      <c r="P129" s="26" t="s">
        <v>416</v>
      </c>
    </row>
    <row r="130" s="27" customFormat="true" ht="11.25" hidden="false" customHeight="false" outlineLevel="0" collapsed="false">
      <c r="A130" s="20" t="s">
        <v>417</v>
      </c>
      <c r="B130" s="20" t="str">
        <f aca="false">MID(A130,8,4)</f>
        <v>2014</v>
      </c>
      <c r="C130" s="20"/>
      <c r="D130" s="20" t="s">
        <v>17</v>
      </c>
      <c r="E130" s="28"/>
      <c r="F130" s="29" t="s">
        <v>418</v>
      </c>
      <c r="G130" s="20" t="s">
        <v>419</v>
      </c>
      <c r="H130" s="20" t="s">
        <v>420</v>
      </c>
      <c r="I130" s="20" t="s">
        <v>421</v>
      </c>
      <c r="J130" s="20"/>
      <c r="K130" s="22" t="n">
        <v>41954</v>
      </c>
      <c r="L130" s="22" t="n">
        <v>42318</v>
      </c>
      <c r="M130" s="30" t="str">
        <f aca="true">IF(L130-TODAY()&lt;0,"",IF(L130-TODAY()&lt;30,30,IF(L130-TODAY()&lt;60,60,IF(L130-TODAY()&lt;90,90,IF(L130-TODAY()&lt;180,180,"")))))</f>
        <v/>
      </c>
      <c r="N130" s="31"/>
      <c r="O130" s="20"/>
      <c r="P130" s="26"/>
    </row>
    <row r="131" s="27" customFormat="true" ht="11.25" hidden="false" customHeight="false" outlineLevel="0" collapsed="false">
      <c r="A131" s="20" t="s">
        <v>422</v>
      </c>
      <c r="B131" s="20" t="str">
        <f aca="false">MID(A131,8,4)</f>
        <v>2011</v>
      </c>
      <c r="C131" s="20"/>
      <c r="D131" s="20" t="s">
        <v>37</v>
      </c>
      <c r="E131" s="28"/>
      <c r="F131" s="29" t="s">
        <v>423</v>
      </c>
      <c r="G131" s="20" t="s">
        <v>279</v>
      </c>
      <c r="H131" s="21" t="n">
        <v>201200130</v>
      </c>
      <c r="I131" s="20" t="s">
        <v>424</v>
      </c>
      <c r="J131" s="20"/>
      <c r="K131" s="22" t="n">
        <v>41039</v>
      </c>
      <c r="L131" s="22" t="n">
        <v>42318</v>
      </c>
      <c r="M131" s="30" t="str">
        <f aca="true">IF(L131-TODAY()&lt;0,"",IF(L131-TODAY()&lt;30,30,IF(L131-TODAY()&lt;60,60,IF(L131-TODAY()&lt;90,90,IF(L131-TODAY()&lt;180,180,"")))))</f>
        <v/>
      </c>
      <c r="N131" s="32" t="n">
        <v>322360.2</v>
      </c>
      <c r="O131" s="20"/>
      <c r="P131" s="26" t="s">
        <v>425</v>
      </c>
    </row>
    <row r="132" s="27" customFormat="true" ht="11.25" hidden="false" customHeight="false" outlineLevel="0" collapsed="false">
      <c r="A132" s="20" t="s">
        <v>426</v>
      </c>
      <c r="B132" s="20" t="str">
        <f aca="false">MID(A132,8,4)</f>
        <v>2012</v>
      </c>
      <c r="C132" s="20"/>
      <c r="D132" s="20" t="s">
        <v>43</v>
      </c>
      <c r="E132" s="28"/>
      <c r="F132" s="29" t="s">
        <v>427</v>
      </c>
      <c r="G132" s="20" t="s">
        <v>428</v>
      </c>
      <c r="H132" s="21" t="n">
        <v>201200471</v>
      </c>
      <c r="I132" s="20" t="s">
        <v>429</v>
      </c>
      <c r="J132" s="20"/>
      <c r="K132" s="22" t="n">
        <v>41225</v>
      </c>
      <c r="L132" s="22" t="n">
        <v>42319</v>
      </c>
      <c r="M132" s="30" t="str">
        <f aca="true">IF(L132-TODAY()&lt;0,"",IF(L132-TODAY()&lt;30,30,IF(L132-TODAY()&lt;60,60,IF(L132-TODAY()&lt;90,90,IF(L132-TODAY()&lt;180,180,"")))))</f>
        <v/>
      </c>
      <c r="N132" s="32" t="n">
        <v>157123.56</v>
      </c>
      <c r="O132" s="20"/>
      <c r="P132" s="26" t="s">
        <v>430</v>
      </c>
    </row>
    <row r="133" s="27" customFormat="true" ht="11.25" hidden="false" customHeight="false" outlineLevel="0" collapsed="false">
      <c r="A133" s="20" t="s">
        <v>219</v>
      </c>
      <c r="B133" s="20" t="str">
        <f aca="false">MID(A133,8,4)</f>
        <v>2013</v>
      </c>
      <c r="C133" s="20"/>
      <c r="D133" s="20" t="s">
        <v>17</v>
      </c>
      <c r="E133" s="28"/>
      <c r="F133" s="29" t="s">
        <v>220</v>
      </c>
      <c r="G133" s="20" t="s">
        <v>46</v>
      </c>
      <c r="H133" s="21" t="n">
        <v>201400200</v>
      </c>
      <c r="I133" s="20" t="s">
        <v>222</v>
      </c>
      <c r="J133" s="20" t="s">
        <v>223</v>
      </c>
      <c r="K133" s="22" t="n">
        <v>41955</v>
      </c>
      <c r="L133" s="22" t="n">
        <v>42319</v>
      </c>
      <c r="M133" s="30" t="str">
        <f aca="true">IF(L133-TODAY()&lt;0,"",IF(L133-TODAY()&lt;30,30,IF(L133-TODAY()&lt;60,60,IF(L133-TODAY()&lt;90,90,IF(L133-TODAY()&lt;180,180,"")))))</f>
        <v/>
      </c>
      <c r="N133" s="31" t="n">
        <v>269432.65</v>
      </c>
      <c r="O133" s="20"/>
      <c r="P133" s="26"/>
    </row>
    <row r="134" s="27" customFormat="true" ht="11.25" hidden="false" customHeight="false" outlineLevel="0" collapsed="false">
      <c r="A134" s="20" t="s">
        <v>78</v>
      </c>
      <c r="B134" s="20" t="str">
        <f aca="false">MID(A134,8,4)</f>
        <v>2013</v>
      </c>
      <c r="C134" s="20"/>
      <c r="D134" s="20" t="s">
        <v>32</v>
      </c>
      <c r="E134" s="28"/>
      <c r="F134" s="29" t="s">
        <v>79</v>
      </c>
      <c r="G134" s="20" t="s">
        <v>46</v>
      </c>
      <c r="H134" s="21" t="n">
        <v>201400201</v>
      </c>
      <c r="I134" s="20" t="s">
        <v>80</v>
      </c>
      <c r="J134" s="20"/>
      <c r="K134" s="22" t="n">
        <v>41955</v>
      </c>
      <c r="L134" s="22" t="n">
        <v>42319</v>
      </c>
      <c r="M134" s="30" t="str">
        <f aca="true">IF(L134-TODAY()&lt;0,"",IF(L134-TODAY()&lt;30,30,IF(L134-TODAY()&lt;60,60,IF(L134-TODAY()&lt;90,90,IF(L134-TODAY()&lt;180,180,"")))))</f>
        <v/>
      </c>
      <c r="N134" s="32" t="n">
        <v>69877.8</v>
      </c>
      <c r="O134" s="20"/>
      <c r="P134" s="26"/>
    </row>
    <row r="135" s="27" customFormat="true" ht="11.25" hidden="false" customHeight="false" outlineLevel="0" collapsed="false">
      <c r="A135" s="20" t="s">
        <v>404</v>
      </c>
      <c r="B135" s="20" t="str">
        <f aca="false">MID(A135,8,4)</f>
        <v>2014</v>
      </c>
      <c r="C135" s="20"/>
      <c r="D135" s="20" t="s">
        <v>54</v>
      </c>
      <c r="E135" s="28"/>
      <c r="F135" s="29" t="s">
        <v>405</v>
      </c>
      <c r="G135" s="20" t="s">
        <v>283</v>
      </c>
      <c r="H135" s="21" t="n">
        <v>201400199</v>
      </c>
      <c r="I135" s="20" t="s">
        <v>431</v>
      </c>
      <c r="J135" s="20"/>
      <c r="K135" s="22" t="n">
        <v>41955</v>
      </c>
      <c r="L135" s="22" t="n">
        <v>42319</v>
      </c>
      <c r="M135" s="30" t="str">
        <f aca="true">IF(L135-TODAY()&lt;0,"",IF(L135-TODAY()&lt;30,30,IF(L135-TODAY()&lt;60,60,IF(L135-TODAY()&lt;90,90,IF(L135-TODAY()&lt;180,180,"")))))</f>
        <v/>
      </c>
      <c r="N135" s="32" t="n">
        <v>40000</v>
      </c>
      <c r="O135" s="20"/>
      <c r="P135" s="26" t="s">
        <v>407</v>
      </c>
    </row>
    <row r="136" s="27" customFormat="true" ht="11.25" hidden="false" customHeight="false" outlineLevel="0" collapsed="false">
      <c r="A136" s="20" t="s">
        <v>432</v>
      </c>
      <c r="B136" s="20" t="str">
        <f aca="false">MID(A136,8,4)</f>
        <v>2014</v>
      </c>
      <c r="C136" s="20"/>
      <c r="D136" s="20" t="s">
        <v>54</v>
      </c>
      <c r="E136" s="28"/>
      <c r="F136" s="29" t="s">
        <v>433</v>
      </c>
      <c r="G136" s="20" t="s">
        <v>328</v>
      </c>
      <c r="H136" s="21" t="n">
        <v>201400206</v>
      </c>
      <c r="I136" s="20" t="s">
        <v>434</v>
      </c>
      <c r="J136" s="20"/>
      <c r="K136" s="22" t="n">
        <v>41955</v>
      </c>
      <c r="L136" s="22" t="n">
        <v>42319</v>
      </c>
      <c r="M136" s="30" t="str">
        <f aca="true">IF(L136-TODAY()&lt;0,"",IF(L136-TODAY()&lt;30,30,IF(L136-TODAY()&lt;60,60,IF(L136-TODAY()&lt;90,90,IF(L136-TODAY()&lt;180,180,"")))))</f>
        <v/>
      </c>
      <c r="N136" s="32" t="n">
        <v>127816.03</v>
      </c>
      <c r="O136" s="20"/>
      <c r="P136" s="26" t="s">
        <v>435</v>
      </c>
    </row>
    <row r="137" s="27" customFormat="true" ht="11.25" hidden="false" customHeight="false" outlineLevel="0" collapsed="false">
      <c r="A137" s="20" t="s">
        <v>436</v>
      </c>
      <c r="B137" s="20" t="str">
        <f aca="false">MID(A137,8,4)</f>
        <v>2014</v>
      </c>
      <c r="C137" s="20"/>
      <c r="D137" s="20" t="s">
        <v>54</v>
      </c>
      <c r="E137" s="28"/>
      <c r="F137" s="29" t="s">
        <v>437</v>
      </c>
      <c r="G137" s="20" t="s">
        <v>67</v>
      </c>
      <c r="H137" s="21" t="n">
        <v>201400208</v>
      </c>
      <c r="I137" s="20" t="s">
        <v>438</v>
      </c>
      <c r="J137" s="20"/>
      <c r="K137" s="22" t="n">
        <v>41956</v>
      </c>
      <c r="L137" s="22" t="n">
        <v>42320</v>
      </c>
      <c r="M137" s="30" t="str">
        <f aca="true">IF(L137-TODAY()&lt;0,"",IF(L137-TODAY()&lt;30,30,IF(L137-TODAY()&lt;60,60,IF(L137-TODAY()&lt;90,90,IF(L137-TODAY()&lt;180,180,"")))))</f>
        <v/>
      </c>
      <c r="N137" s="32" t="n">
        <v>165440</v>
      </c>
      <c r="O137" s="20"/>
      <c r="P137" s="26" t="s">
        <v>439</v>
      </c>
    </row>
    <row r="138" s="27" customFormat="true" ht="11.25" hidden="false" customHeight="false" outlineLevel="0" collapsed="false">
      <c r="A138" s="20" t="s">
        <v>440</v>
      </c>
      <c r="B138" s="20" t="str">
        <f aca="false">MID(A138,8,4)</f>
        <v>2010</v>
      </c>
      <c r="C138" s="20"/>
      <c r="D138" s="20" t="s">
        <v>43</v>
      </c>
      <c r="E138" s="28"/>
      <c r="F138" s="29" t="s">
        <v>441</v>
      </c>
      <c r="G138" s="20" t="s">
        <v>442</v>
      </c>
      <c r="H138" s="21" t="n">
        <v>201000215</v>
      </c>
      <c r="I138" s="20" t="s">
        <v>443</v>
      </c>
      <c r="J138" s="20"/>
      <c r="K138" s="22" t="n">
        <v>40499</v>
      </c>
      <c r="L138" s="22" t="n">
        <v>42324</v>
      </c>
      <c r="M138" s="30" t="str">
        <f aca="true">IF(L138-TODAY()&lt;0,"",IF(L138-TODAY()&lt;30,30,IF(L138-TODAY()&lt;60,60,IF(L138-TODAY()&lt;90,90,IF(L138-TODAY()&lt;180,180,"")))))</f>
        <v/>
      </c>
      <c r="N138" s="32" t="n">
        <v>94500</v>
      </c>
      <c r="O138" s="20"/>
      <c r="P138" s="26"/>
    </row>
    <row r="139" s="27" customFormat="true" ht="11.25" hidden="false" customHeight="false" outlineLevel="0" collapsed="false">
      <c r="A139" s="20" t="s">
        <v>444</v>
      </c>
      <c r="B139" s="20" t="str">
        <f aca="false">MID(A139,8,4)</f>
        <v>2014</v>
      </c>
      <c r="C139" s="20"/>
      <c r="D139" s="20" t="s">
        <v>54</v>
      </c>
      <c r="E139" s="28"/>
      <c r="F139" s="29" t="s">
        <v>445</v>
      </c>
      <c r="G139" s="20" t="s">
        <v>67</v>
      </c>
      <c r="H139" s="21" t="n">
        <v>201400209</v>
      </c>
      <c r="I139" s="20" t="s">
        <v>446</v>
      </c>
      <c r="J139" s="20"/>
      <c r="K139" s="22" t="n">
        <v>41961</v>
      </c>
      <c r="L139" s="22" t="n">
        <v>42325</v>
      </c>
      <c r="M139" s="30" t="str">
        <f aca="true">IF(L139-TODAY()&lt;0,"",IF(L139-TODAY()&lt;30,30,IF(L139-TODAY()&lt;60,60,IF(L139-TODAY()&lt;90,90,IF(L139-TODAY()&lt;180,180,"")))))</f>
        <v/>
      </c>
      <c r="N139" s="32" t="n">
        <v>282290</v>
      </c>
      <c r="O139" s="20"/>
      <c r="P139" s="26" t="s">
        <v>447</v>
      </c>
    </row>
    <row r="140" s="27" customFormat="true" ht="11.25" hidden="false" customHeight="false" outlineLevel="0" collapsed="false">
      <c r="A140" s="20" t="s">
        <v>78</v>
      </c>
      <c r="B140" s="20" t="str">
        <f aca="false">MID(A140,8,4)</f>
        <v>2013</v>
      </c>
      <c r="C140" s="20"/>
      <c r="D140" s="20" t="s">
        <v>32</v>
      </c>
      <c r="E140" s="28"/>
      <c r="F140" s="29" t="s">
        <v>79</v>
      </c>
      <c r="G140" s="20" t="s">
        <v>46</v>
      </c>
      <c r="H140" s="21" t="n">
        <v>201400211</v>
      </c>
      <c r="I140" s="20" t="s">
        <v>80</v>
      </c>
      <c r="J140" s="20"/>
      <c r="K140" s="22" t="n">
        <v>41963</v>
      </c>
      <c r="L140" s="22" t="n">
        <v>42327</v>
      </c>
      <c r="M140" s="30" t="str">
        <f aca="true">IF(L140-TODAY()&lt;0,"",IF(L140-TODAY()&lt;30,30,IF(L140-TODAY()&lt;60,60,IF(L140-TODAY()&lt;90,90,IF(L140-TODAY()&lt;180,180,"")))))</f>
        <v/>
      </c>
      <c r="N140" s="32" t="n">
        <v>98190</v>
      </c>
      <c r="O140" s="20"/>
      <c r="P140" s="26"/>
    </row>
    <row r="141" s="27" customFormat="true" ht="11.25" hidden="false" customHeight="false" outlineLevel="0" collapsed="false">
      <c r="A141" s="20" t="s">
        <v>444</v>
      </c>
      <c r="B141" s="20" t="str">
        <f aca="false">MID(A141,8,4)</f>
        <v>2014</v>
      </c>
      <c r="C141" s="20"/>
      <c r="D141" s="20" t="s">
        <v>54</v>
      </c>
      <c r="E141" s="28"/>
      <c r="F141" s="29" t="s">
        <v>445</v>
      </c>
      <c r="G141" s="20" t="s">
        <v>67</v>
      </c>
      <c r="H141" s="21" t="n">
        <v>201400212</v>
      </c>
      <c r="I141" s="20" t="s">
        <v>448</v>
      </c>
      <c r="J141" s="20"/>
      <c r="K141" s="22" t="n">
        <v>41964</v>
      </c>
      <c r="L141" s="22" t="n">
        <v>42328</v>
      </c>
      <c r="M141" s="30" t="str">
        <f aca="true">IF(L141-TODAY()&lt;0,"",IF(L141-TODAY()&lt;30,30,IF(L141-TODAY()&lt;60,60,IF(L141-TODAY()&lt;90,90,IF(L141-TODAY()&lt;180,180,"")))))</f>
        <v/>
      </c>
      <c r="N141" s="32" t="n">
        <v>22818</v>
      </c>
      <c r="O141" s="20"/>
      <c r="P141" s="26" t="s">
        <v>447</v>
      </c>
    </row>
    <row r="142" s="27" customFormat="true" ht="11.25" hidden="false" customHeight="false" outlineLevel="0" collapsed="false">
      <c r="A142" s="20" t="s">
        <v>449</v>
      </c>
      <c r="B142" s="20" t="str">
        <f aca="false">MID(A142,8,4)</f>
        <v>2014</v>
      </c>
      <c r="C142" s="20"/>
      <c r="D142" s="20" t="s">
        <v>54</v>
      </c>
      <c r="E142" s="28"/>
      <c r="F142" s="29" t="s">
        <v>450</v>
      </c>
      <c r="G142" s="20" t="s">
        <v>34</v>
      </c>
      <c r="H142" s="21" t="n">
        <v>201400217</v>
      </c>
      <c r="I142" s="20" t="s">
        <v>451</v>
      </c>
      <c r="J142" s="20"/>
      <c r="K142" s="22" t="n">
        <v>41970</v>
      </c>
      <c r="L142" s="22" t="n">
        <v>42334</v>
      </c>
      <c r="M142" s="30" t="str">
        <f aca="true">IF(L142-TODAY()&lt;0,"",IF(L142-TODAY()&lt;30,30,IF(L142-TODAY()&lt;60,60,IF(L142-TODAY()&lt;90,90,IF(L142-TODAY()&lt;180,180,"")))))</f>
        <v/>
      </c>
      <c r="N142" s="32" t="n">
        <v>22960</v>
      </c>
      <c r="O142" s="20"/>
      <c r="P142" s="26" t="s">
        <v>452</v>
      </c>
    </row>
    <row r="143" s="27" customFormat="true" ht="11.25" hidden="false" customHeight="false" outlineLevel="0" collapsed="false">
      <c r="A143" s="20" t="s">
        <v>453</v>
      </c>
      <c r="B143" s="20" t="str">
        <f aca="false">MID(A143,8,4)</f>
        <v>2014</v>
      </c>
      <c r="C143" s="20"/>
      <c r="D143" s="20" t="s">
        <v>17</v>
      </c>
      <c r="E143" s="28"/>
      <c r="F143" s="29" t="s">
        <v>121</v>
      </c>
      <c r="G143" s="20" t="s">
        <v>51</v>
      </c>
      <c r="H143" s="20" t="s">
        <v>454</v>
      </c>
      <c r="I143" s="20" t="s">
        <v>455</v>
      </c>
      <c r="J143" s="20"/>
      <c r="K143" s="22" t="n">
        <v>41971</v>
      </c>
      <c r="L143" s="22" t="n">
        <v>42335</v>
      </c>
      <c r="M143" s="30" t="str">
        <f aca="true">IF(L143-TODAY()&lt;0,"",IF(L143-TODAY()&lt;30,30,IF(L143-TODAY()&lt;60,60,IF(L143-TODAY()&lt;90,90,IF(L143-TODAY()&lt;180,180,"")))))</f>
        <v/>
      </c>
      <c r="N143" s="31"/>
      <c r="O143" s="20"/>
      <c r="P143" s="26" t="s">
        <v>456</v>
      </c>
    </row>
    <row r="144" s="27" customFormat="true" ht="11.25" hidden="false" customHeight="false" outlineLevel="0" collapsed="false">
      <c r="A144" s="20" t="s">
        <v>453</v>
      </c>
      <c r="B144" s="20" t="str">
        <f aca="false">MID(A144,8,4)</f>
        <v>2014</v>
      </c>
      <c r="C144" s="20"/>
      <c r="D144" s="20" t="s">
        <v>17</v>
      </c>
      <c r="E144" s="28"/>
      <c r="F144" s="29" t="s">
        <v>457</v>
      </c>
      <c r="G144" s="20" t="s">
        <v>51</v>
      </c>
      <c r="H144" s="20" t="s">
        <v>458</v>
      </c>
      <c r="I144" s="20" t="s">
        <v>459</v>
      </c>
      <c r="J144" s="20"/>
      <c r="K144" s="22" t="n">
        <v>41971</v>
      </c>
      <c r="L144" s="22" t="n">
        <v>42335</v>
      </c>
      <c r="M144" s="30" t="str">
        <f aca="true">IF(L144-TODAY()&lt;0,"",IF(L144-TODAY()&lt;30,30,IF(L144-TODAY()&lt;60,60,IF(L144-TODAY()&lt;90,90,IF(L144-TODAY()&lt;180,180,"")))))</f>
        <v/>
      </c>
      <c r="N144" s="31"/>
      <c r="O144" s="20"/>
      <c r="P144" s="26" t="s">
        <v>456</v>
      </c>
    </row>
    <row r="145" s="27" customFormat="true" ht="11.25" hidden="false" customHeight="false" outlineLevel="0" collapsed="false">
      <c r="A145" s="20" t="s">
        <v>460</v>
      </c>
      <c r="B145" s="20" t="str">
        <f aca="false">MID(A145,8,4)</f>
        <v>2014</v>
      </c>
      <c r="C145" s="20"/>
      <c r="D145" s="20" t="s">
        <v>17</v>
      </c>
      <c r="E145" s="28"/>
      <c r="F145" s="29" t="s">
        <v>461</v>
      </c>
      <c r="G145" s="20" t="s">
        <v>462</v>
      </c>
      <c r="H145" s="20" t="s">
        <v>463</v>
      </c>
      <c r="I145" s="20" t="s">
        <v>464</v>
      </c>
      <c r="J145" s="20"/>
      <c r="K145" s="22" t="n">
        <v>41971</v>
      </c>
      <c r="L145" s="22" t="n">
        <v>42335</v>
      </c>
      <c r="M145" s="30" t="str">
        <f aca="true">IF(L145-TODAY()&lt;0,"",IF(L145-TODAY()&lt;30,30,IF(L145-TODAY()&lt;60,60,IF(L145-TODAY()&lt;90,90,IF(L145-TODAY()&lt;180,180,"")))))</f>
        <v/>
      </c>
      <c r="N145" s="31"/>
      <c r="O145" s="20"/>
      <c r="P145" s="26"/>
    </row>
    <row r="146" s="27" customFormat="true" ht="11.25" hidden="false" customHeight="false" outlineLevel="0" collapsed="false">
      <c r="A146" s="20" t="s">
        <v>465</v>
      </c>
      <c r="B146" s="20" t="n">
        <v>2015</v>
      </c>
      <c r="C146" s="20"/>
      <c r="D146" s="20" t="s">
        <v>37</v>
      </c>
      <c r="E146" s="28"/>
      <c r="F146" s="29" t="s">
        <v>466</v>
      </c>
      <c r="G146" s="20" t="s">
        <v>467</v>
      </c>
      <c r="H146" s="21" t="n">
        <v>201500108</v>
      </c>
      <c r="I146" s="20" t="s">
        <v>375</v>
      </c>
      <c r="J146" s="20"/>
      <c r="K146" s="22" t="n">
        <v>42247</v>
      </c>
      <c r="L146" s="22" t="n">
        <v>42336</v>
      </c>
      <c r="M146" s="30"/>
      <c r="N146" s="31" t="n">
        <v>66404.58</v>
      </c>
      <c r="O146" s="20"/>
      <c r="P146" s="26" t="s">
        <v>468</v>
      </c>
    </row>
    <row r="147" s="27" customFormat="true" ht="11.25" hidden="false" customHeight="false" outlineLevel="0" collapsed="false">
      <c r="A147" s="20" t="s">
        <v>469</v>
      </c>
      <c r="B147" s="20" t="str">
        <f aca="false">MID(A147,8,4)</f>
        <v>2014</v>
      </c>
      <c r="C147" s="20"/>
      <c r="D147" s="20" t="s">
        <v>65</v>
      </c>
      <c r="E147" s="28"/>
      <c r="F147" s="29" t="s">
        <v>470</v>
      </c>
      <c r="G147" s="20" t="s">
        <v>279</v>
      </c>
      <c r="H147" s="21" t="n">
        <v>201400245</v>
      </c>
      <c r="I147" s="20" t="s">
        <v>471</v>
      </c>
      <c r="J147" s="20"/>
      <c r="K147" s="22" t="n">
        <v>41974</v>
      </c>
      <c r="L147" s="22" t="n">
        <v>42338</v>
      </c>
      <c r="M147" s="30" t="str">
        <f aca="true">IF(L147-TODAY()&lt;0,"",IF(L147-TODAY()&lt;30,30,IF(L147-TODAY()&lt;60,60,IF(L147-TODAY()&lt;90,90,IF(L147-TODAY()&lt;180,180,"")))))</f>
        <v/>
      </c>
      <c r="N147" s="32" t="n">
        <v>29420</v>
      </c>
      <c r="O147" s="20"/>
      <c r="P147" s="26" t="s">
        <v>472</v>
      </c>
    </row>
    <row r="148" s="27" customFormat="true" ht="11.25" hidden="false" customHeight="false" outlineLevel="0" collapsed="false">
      <c r="A148" s="20" t="s">
        <v>473</v>
      </c>
      <c r="B148" s="20" t="str">
        <f aca="false">MID(A148,8,4)</f>
        <v>2014</v>
      </c>
      <c r="C148" s="20"/>
      <c r="D148" s="20" t="s">
        <v>54</v>
      </c>
      <c r="E148" s="28"/>
      <c r="F148" s="29" t="s">
        <v>474</v>
      </c>
      <c r="G148" s="20" t="s">
        <v>394</v>
      </c>
      <c r="H148" s="21" t="n">
        <v>201400246</v>
      </c>
      <c r="I148" s="20" t="s">
        <v>475</v>
      </c>
      <c r="J148" s="20"/>
      <c r="K148" s="22" t="n">
        <v>41978</v>
      </c>
      <c r="L148" s="22" t="n">
        <v>42342</v>
      </c>
      <c r="M148" s="30" t="str">
        <f aca="true">IF(L148-TODAY()&lt;0,"",IF(L148-TODAY()&lt;30,30,IF(L148-TODAY()&lt;60,60,IF(L148-TODAY()&lt;90,90,IF(L148-TODAY()&lt;180,180,"")))))</f>
        <v/>
      </c>
      <c r="N148" s="32" t="n">
        <v>97362.2</v>
      </c>
      <c r="O148" s="20"/>
      <c r="P148" s="26" t="s">
        <v>476</v>
      </c>
    </row>
    <row r="149" s="27" customFormat="true" ht="11.25" hidden="false" customHeight="false" outlineLevel="0" collapsed="false">
      <c r="A149" s="20" t="s">
        <v>326</v>
      </c>
      <c r="B149" s="20" t="str">
        <f aca="false">MID(A149,8,4)</f>
        <v>2014</v>
      </c>
      <c r="C149" s="20"/>
      <c r="D149" s="20" t="s">
        <v>54</v>
      </c>
      <c r="E149" s="28"/>
      <c r="F149" s="29" t="s">
        <v>327</v>
      </c>
      <c r="G149" s="20" t="s">
        <v>328</v>
      </c>
      <c r="H149" s="21" t="n">
        <v>201400262</v>
      </c>
      <c r="I149" s="20" t="s">
        <v>329</v>
      </c>
      <c r="J149" s="20"/>
      <c r="K149" s="22" t="n">
        <v>41978</v>
      </c>
      <c r="L149" s="22" t="n">
        <v>42342</v>
      </c>
      <c r="M149" s="30" t="str">
        <f aca="true">IF(L149-TODAY()&lt;0,"",IF(L149-TODAY()&lt;30,30,IF(L149-TODAY()&lt;60,60,IF(L149-TODAY()&lt;90,90,IF(L149-TODAY()&lt;180,180,"")))))</f>
        <v/>
      </c>
      <c r="N149" s="32" t="n">
        <v>109.7</v>
      </c>
      <c r="O149" s="20"/>
      <c r="P149" s="26" t="s">
        <v>330</v>
      </c>
    </row>
    <row r="150" s="27" customFormat="true" ht="11.25" hidden="false" customHeight="false" outlineLevel="0" collapsed="false">
      <c r="A150" s="20" t="s">
        <v>477</v>
      </c>
      <c r="B150" s="20" t="str">
        <f aca="false">MID(A150,8,4)</f>
        <v>2011</v>
      </c>
      <c r="C150" s="20"/>
      <c r="D150" s="20" t="s">
        <v>22</v>
      </c>
      <c r="E150" s="28"/>
      <c r="F150" s="29" t="s">
        <v>23</v>
      </c>
      <c r="G150" s="20" t="s">
        <v>279</v>
      </c>
      <c r="H150" s="21" t="n">
        <v>201100176</v>
      </c>
      <c r="I150" s="20" t="s">
        <v>478</v>
      </c>
      <c r="J150" s="20"/>
      <c r="K150" s="22" t="n">
        <v>40887</v>
      </c>
      <c r="L150" s="22" t="n">
        <v>42347</v>
      </c>
      <c r="M150" s="30" t="str">
        <f aca="true">IF(L150-TODAY()&lt;0,"",IF(L150-TODAY()&lt;30,30,IF(L150-TODAY()&lt;60,60,IF(L150-TODAY()&lt;90,90,IF(L150-TODAY()&lt;180,180,"")))))</f>
        <v/>
      </c>
      <c r="N150" s="31" t="n">
        <v>2232000</v>
      </c>
      <c r="O150" s="20"/>
      <c r="P150" s="26" t="s">
        <v>479</v>
      </c>
    </row>
    <row r="151" s="27" customFormat="true" ht="11.25" hidden="false" customHeight="false" outlineLevel="0" collapsed="false">
      <c r="A151" s="20" t="s">
        <v>444</v>
      </c>
      <c r="B151" s="20" t="str">
        <f aca="false">MID(A151,8,4)</f>
        <v>2014</v>
      </c>
      <c r="C151" s="20"/>
      <c r="D151" s="20" t="s">
        <v>54</v>
      </c>
      <c r="E151" s="28"/>
      <c r="F151" s="29" t="s">
        <v>445</v>
      </c>
      <c r="G151" s="20" t="s">
        <v>67</v>
      </c>
      <c r="H151" s="21" t="n">
        <v>201400247</v>
      </c>
      <c r="I151" s="20" t="s">
        <v>480</v>
      </c>
      <c r="J151" s="20"/>
      <c r="K151" s="22" t="n">
        <v>41985</v>
      </c>
      <c r="L151" s="22" t="n">
        <v>42349</v>
      </c>
      <c r="M151" s="30" t="str">
        <f aca="true">IF(L151-TODAY()&lt;0,"",IF(L151-TODAY()&lt;30,30,IF(L151-TODAY()&lt;60,60,IF(L151-TODAY()&lt;90,90,IF(L151-TODAY()&lt;180,180,"")))))</f>
        <v/>
      </c>
      <c r="N151" s="32" t="n">
        <v>170792</v>
      </c>
      <c r="O151" s="20"/>
      <c r="P151" s="26" t="s">
        <v>447</v>
      </c>
    </row>
    <row r="152" s="27" customFormat="true" ht="11.25" hidden="false" customHeight="false" outlineLevel="0" collapsed="false">
      <c r="A152" s="20" t="s">
        <v>444</v>
      </c>
      <c r="B152" s="20" t="str">
        <f aca="false">MID(A152,8,4)</f>
        <v>2014</v>
      </c>
      <c r="C152" s="20"/>
      <c r="D152" s="20" t="s">
        <v>54</v>
      </c>
      <c r="E152" s="28"/>
      <c r="F152" s="29" t="s">
        <v>445</v>
      </c>
      <c r="G152" s="20" t="s">
        <v>67</v>
      </c>
      <c r="H152" s="21" t="n">
        <v>201400251</v>
      </c>
      <c r="I152" s="20" t="s">
        <v>481</v>
      </c>
      <c r="J152" s="20"/>
      <c r="K152" s="22" t="n">
        <v>41990</v>
      </c>
      <c r="L152" s="22" t="n">
        <v>42354</v>
      </c>
      <c r="M152" s="30" t="str">
        <f aca="true">IF(L152-TODAY()&lt;0,"",IF(L152-TODAY()&lt;30,30,IF(L152-TODAY()&lt;60,60,IF(L152-TODAY()&lt;90,90,IF(L152-TODAY()&lt;180,180,"")))))</f>
        <v/>
      </c>
      <c r="N152" s="32" t="n">
        <v>47790</v>
      </c>
      <c r="O152" s="20"/>
      <c r="P152" s="26" t="s">
        <v>447</v>
      </c>
    </row>
    <row r="153" s="27" customFormat="true" ht="11.25" hidden="false" customHeight="false" outlineLevel="0" collapsed="false">
      <c r="A153" s="20" t="s">
        <v>482</v>
      </c>
      <c r="B153" s="20" t="n">
        <v>2015</v>
      </c>
      <c r="C153" s="20"/>
      <c r="D153" s="20" t="s">
        <v>49</v>
      </c>
      <c r="E153" s="28"/>
      <c r="F153" s="29" t="s">
        <v>38</v>
      </c>
      <c r="G153" s="20" t="s">
        <v>39</v>
      </c>
      <c r="H153" s="21" t="n">
        <v>201500075</v>
      </c>
      <c r="I153" s="20" t="s">
        <v>40</v>
      </c>
      <c r="J153" s="20"/>
      <c r="K153" s="22" t="n">
        <v>42186</v>
      </c>
      <c r="L153" s="22" t="n">
        <v>42365</v>
      </c>
      <c r="M153" s="30"/>
      <c r="N153" s="31" t="n">
        <f aca="false">(2484619.5+4969239)</f>
        <v>7453858.5</v>
      </c>
      <c r="O153" s="20"/>
      <c r="P153" s="26"/>
    </row>
    <row r="154" s="27" customFormat="true" ht="11.25" hidden="false" customHeight="false" outlineLevel="0" collapsed="false">
      <c r="A154" s="20" t="s">
        <v>483</v>
      </c>
      <c r="B154" s="20" t="str">
        <f aca="false">MID(A154,8,4)</f>
        <v>2015</v>
      </c>
      <c r="C154" s="20"/>
      <c r="D154" s="20" t="s">
        <v>37</v>
      </c>
      <c r="E154" s="28"/>
      <c r="F154" s="29" t="s">
        <v>484</v>
      </c>
      <c r="G154" s="20" t="s">
        <v>67</v>
      </c>
      <c r="H154" s="21" t="n">
        <v>201500130</v>
      </c>
      <c r="I154" s="20" t="s">
        <v>343</v>
      </c>
      <c r="J154" s="20"/>
      <c r="K154" s="22" t="n">
        <v>42278</v>
      </c>
      <c r="L154" s="22" t="n">
        <v>42367</v>
      </c>
      <c r="M154" s="30" t="str">
        <f aca="true">IF(L154-TODAY()&lt;0,"",IF(L154-TODAY()&lt;30,30,IF(L154-TODAY()&lt;60,60,IF(L154-TODAY()&lt;90,90,IF(L154-TODAY()&lt;180,180,"")))))</f>
        <v/>
      </c>
      <c r="N154" s="31" t="n">
        <v>306810</v>
      </c>
      <c r="O154" s="20"/>
      <c r="P154" s="26"/>
    </row>
    <row r="155" s="27" customFormat="true" ht="11.25" hidden="false" customHeight="false" outlineLevel="0" collapsed="false">
      <c r="A155" s="20" t="s">
        <v>444</v>
      </c>
      <c r="B155" s="20" t="str">
        <f aca="false">MID(A155,8,4)</f>
        <v>2014</v>
      </c>
      <c r="C155" s="20"/>
      <c r="D155" s="20" t="s">
        <v>54</v>
      </c>
      <c r="E155" s="28"/>
      <c r="F155" s="29" t="s">
        <v>445</v>
      </c>
      <c r="G155" s="20" t="s">
        <v>67</v>
      </c>
      <c r="H155" s="21" t="n">
        <v>201500036</v>
      </c>
      <c r="I155" s="20" t="s">
        <v>485</v>
      </c>
      <c r="J155" s="20"/>
      <c r="K155" s="22" t="n">
        <v>42003</v>
      </c>
      <c r="L155" s="22" t="n">
        <v>42367</v>
      </c>
      <c r="M155" s="30" t="str">
        <f aca="true">IF(L155-TODAY()&lt;0,"",IF(L155-TODAY()&lt;30,30,IF(L155-TODAY()&lt;60,60,IF(L155-TODAY()&lt;90,90,IF(L155-TODAY()&lt;180,180,"")))))</f>
        <v/>
      </c>
      <c r="N155" s="32" t="n">
        <v>1256094</v>
      </c>
      <c r="O155" s="20"/>
      <c r="P155" s="26" t="s">
        <v>447</v>
      </c>
    </row>
    <row r="156" s="27" customFormat="true" ht="11.25" hidden="false" customHeight="false" outlineLevel="0" collapsed="false">
      <c r="A156" s="20" t="s">
        <v>486</v>
      </c>
      <c r="B156" s="20" t="str">
        <f aca="false">MID(A156,8,4)</f>
        <v>2015</v>
      </c>
      <c r="C156" s="20"/>
      <c r="D156" s="20" t="s">
        <v>37</v>
      </c>
      <c r="E156" s="28"/>
      <c r="F156" s="29" t="s">
        <v>487</v>
      </c>
      <c r="G156" s="20" t="s">
        <v>51</v>
      </c>
      <c r="H156" s="21" t="n">
        <v>201500074</v>
      </c>
      <c r="I156" s="20" t="s">
        <v>306</v>
      </c>
      <c r="J156" s="20"/>
      <c r="K156" s="22" t="n">
        <v>42189</v>
      </c>
      <c r="L156" s="22" t="n">
        <v>42368</v>
      </c>
      <c r="M156" s="30"/>
      <c r="N156" s="32" t="n">
        <v>5263361.7</v>
      </c>
      <c r="O156" s="20"/>
      <c r="P156" s="26" t="s">
        <v>488</v>
      </c>
    </row>
    <row r="157" s="27" customFormat="true" ht="11.25" hidden="false" customHeight="false" outlineLevel="0" collapsed="false">
      <c r="A157" s="20" t="s">
        <v>489</v>
      </c>
      <c r="B157" s="20" t="str">
        <f aca="false">MID(A157,8,4)</f>
        <v>2012</v>
      </c>
      <c r="C157" s="20"/>
      <c r="D157" s="20" t="s">
        <v>43</v>
      </c>
      <c r="E157" s="28"/>
      <c r="F157" s="29" t="s">
        <v>490</v>
      </c>
      <c r="G157" s="20" t="s">
        <v>428</v>
      </c>
      <c r="H157" s="21" t="n">
        <v>201200570</v>
      </c>
      <c r="I157" s="20" t="s">
        <v>491</v>
      </c>
      <c r="J157" s="20"/>
      <c r="K157" s="22" t="n">
        <v>41275</v>
      </c>
      <c r="L157" s="22" t="n">
        <v>42369</v>
      </c>
      <c r="M157" s="30" t="str">
        <f aca="true">IF(L157-TODAY()&lt;0,"",IF(L157-TODAY()&lt;30,30,IF(L157-TODAY()&lt;60,60,IF(L157-TODAY()&lt;90,90,IF(L157-TODAY()&lt;180,180,"")))))</f>
        <v/>
      </c>
      <c r="N157" s="32" t="n">
        <v>105000</v>
      </c>
      <c r="O157" s="20"/>
      <c r="P157" s="26"/>
    </row>
    <row r="158" s="27" customFormat="true" ht="11.25" hidden="false" customHeight="false" outlineLevel="0" collapsed="false">
      <c r="A158" s="20" t="s">
        <v>492</v>
      </c>
      <c r="B158" s="20" t="str">
        <f aca="false">MID(A158,8,4)</f>
        <v>2010</v>
      </c>
      <c r="C158" s="20"/>
      <c r="D158" s="20" t="s">
        <v>43</v>
      </c>
      <c r="E158" s="28"/>
      <c r="F158" s="29" t="s">
        <v>493</v>
      </c>
      <c r="G158" s="20" t="s">
        <v>171</v>
      </c>
      <c r="H158" s="21" t="n">
        <v>201000318</v>
      </c>
      <c r="I158" s="20" t="s">
        <v>172</v>
      </c>
      <c r="J158" s="20"/>
      <c r="K158" s="22" t="n">
        <v>40544</v>
      </c>
      <c r="L158" s="22" t="n">
        <v>42369</v>
      </c>
      <c r="M158" s="30" t="str">
        <f aca="true">IF(L158-TODAY()&lt;0,"",IF(L158-TODAY()&lt;30,30,IF(L158-TODAY()&lt;60,60,IF(L158-TODAY()&lt;90,90,IF(L158-TODAY()&lt;180,180,"")))))</f>
        <v/>
      </c>
      <c r="N158" s="32" t="n">
        <v>164312.75</v>
      </c>
      <c r="O158" s="20"/>
      <c r="P158" s="26"/>
    </row>
    <row r="159" s="27" customFormat="true" ht="11.25" hidden="false" customHeight="false" outlineLevel="0" collapsed="false">
      <c r="A159" s="37" t="s">
        <v>494</v>
      </c>
      <c r="B159" s="37" t="n">
        <v>2015</v>
      </c>
      <c r="C159" s="37"/>
      <c r="D159" s="37" t="s">
        <v>65</v>
      </c>
      <c r="E159" s="39"/>
      <c r="F159" s="40" t="s">
        <v>495</v>
      </c>
      <c r="G159" s="37" t="s">
        <v>419</v>
      </c>
      <c r="H159" s="41" t="n">
        <v>201500071</v>
      </c>
      <c r="I159" s="37" t="s">
        <v>496</v>
      </c>
      <c r="J159" s="37"/>
      <c r="K159" s="22" t="n">
        <v>42186</v>
      </c>
      <c r="L159" s="22" t="n">
        <v>42369</v>
      </c>
      <c r="M159" s="30" t="str">
        <f aca="true">IF(L159-TODAY()&lt;0,"",IF(L159-TODAY()&lt;30,30,IF(L159-TODAY()&lt;60,60,IF(L159-TODAY()&lt;90,90,IF(L159-TODAY()&lt;180,180,"")))))</f>
        <v/>
      </c>
      <c r="N159" s="32" t="n">
        <v>11893.2</v>
      </c>
      <c r="O159" s="20"/>
      <c r="P159" s="42" t="s">
        <v>497</v>
      </c>
    </row>
    <row r="160" s="27" customFormat="true" ht="11.25" hidden="false" customHeight="false" outlineLevel="0" collapsed="false">
      <c r="A160" s="20" t="s">
        <v>498</v>
      </c>
      <c r="B160" s="20" t="str">
        <f aca="false">MID(A160,8,4)</f>
        <v>2009</v>
      </c>
      <c r="C160" s="20" t="s">
        <v>42</v>
      </c>
      <c r="D160" s="20" t="s">
        <v>37</v>
      </c>
      <c r="E160" s="28"/>
      <c r="F160" s="29" t="s">
        <v>499</v>
      </c>
      <c r="G160" s="20" t="s">
        <v>500</v>
      </c>
      <c r="H160" s="21" t="n">
        <v>201000288</v>
      </c>
      <c r="I160" s="20" t="s">
        <v>132</v>
      </c>
      <c r="J160" s="20"/>
      <c r="K160" s="22" t="n">
        <v>40546</v>
      </c>
      <c r="L160" s="22" t="n">
        <v>42371</v>
      </c>
      <c r="M160" s="30" t="str">
        <f aca="true">IF(L160-TODAY()&lt;0,"",IF(L160-TODAY()&lt;30,30,IF(L160-TODAY()&lt;60,60,IF(L160-TODAY()&lt;90,90,IF(L160-TODAY()&lt;180,180,"")))))</f>
        <v/>
      </c>
      <c r="N160" s="32" t="n">
        <v>30795.03</v>
      </c>
      <c r="O160" s="20"/>
      <c r="P160" s="26" t="s">
        <v>501</v>
      </c>
    </row>
    <row r="161" s="27" customFormat="true" ht="11.25" hidden="false" customHeight="false" outlineLevel="0" collapsed="false">
      <c r="A161" s="20" t="s">
        <v>502</v>
      </c>
      <c r="B161" s="20" t="str">
        <f aca="false">MID(A161,8,4)</f>
        <v>2014</v>
      </c>
      <c r="C161" s="20" t="s">
        <v>42</v>
      </c>
      <c r="D161" s="20" t="s">
        <v>70</v>
      </c>
      <c r="E161" s="28"/>
      <c r="F161" s="29" t="s">
        <v>503</v>
      </c>
      <c r="G161" s="20" t="s">
        <v>51</v>
      </c>
      <c r="H161" s="21" t="n">
        <v>201400250</v>
      </c>
      <c r="I161" s="20" t="s">
        <v>504</v>
      </c>
      <c r="J161" s="20"/>
      <c r="K161" s="22" t="n">
        <v>42009</v>
      </c>
      <c r="L161" s="22" t="n">
        <v>42373</v>
      </c>
      <c r="M161" s="30" t="str">
        <f aca="true">IF(L161-TODAY()&lt;0,"",IF(L161-TODAY()&lt;30,30,IF(L161-TODAY()&lt;60,60,IF(L161-TODAY()&lt;90,90,IF(L161-TODAY()&lt;180,180,"")))))</f>
        <v/>
      </c>
      <c r="N161" s="32" t="n">
        <v>17299</v>
      </c>
      <c r="O161" s="20"/>
      <c r="P161" s="26"/>
    </row>
    <row r="162" s="27" customFormat="true" ht="11.25" hidden="false" customHeight="false" outlineLevel="0" collapsed="false">
      <c r="A162" s="20" t="s">
        <v>505</v>
      </c>
      <c r="B162" s="20" t="str">
        <f aca="false">MID(A162,8,4)</f>
        <v>2013</v>
      </c>
      <c r="C162" s="20" t="s">
        <v>27</v>
      </c>
      <c r="D162" s="20" t="s">
        <v>37</v>
      </c>
      <c r="E162" s="28"/>
      <c r="F162" s="29" t="s">
        <v>506</v>
      </c>
      <c r="G162" s="20" t="s">
        <v>507</v>
      </c>
      <c r="H162" s="21" t="n">
        <v>201300197</v>
      </c>
      <c r="I162" s="20" t="s">
        <v>508</v>
      </c>
      <c r="J162" s="20" t="s">
        <v>509</v>
      </c>
      <c r="K162" s="22" t="n">
        <v>41648</v>
      </c>
      <c r="L162" s="22" t="n">
        <v>42377</v>
      </c>
      <c r="M162" s="30" t="str">
        <f aca="true">IF(L162-TODAY()&lt;0,"",IF(L162-TODAY()&lt;30,30,IF(L162-TODAY()&lt;60,60,IF(L162-TODAY()&lt;90,90,IF(L162-TODAY()&lt;180,180,"")))))</f>
        <v/>
      </c>
      <c r="N162" s="32" t="n">
        <v>250000</v>
      </c>
      <c r="O162" s="20"/>
      <c r="P162" s="26"/>
    </row>
    <row r="163" s="27" customFormat="true" ht="11.25" hidden="false" customHeight="false" outlineLevel="0" collapsed="false">
      <c r="A163" s="20" t="s">
        <v>510</v>
      </c>
      <c r="B163" s="20" t="str">
        <f aca="false">MID(A163,8,4)</f>
        <v>2010</v>
      </c>
      <c r="C163" s="20" t="s">
        <v>42</v>
      </c>
      <c r="D163" s="20" t="s">
        <v>43</v>
      </c>
      <c r="E163" s="28"/>
      <c r="F163" s="29" t="s">
        <v>511</v>
      </c>
      <c r="G163" s="20" t="s">
        <v>76</v>
      </c>
      <c r="H163" s="21" t="n">
        <v>201100003</v>
      </c>
      <c r="I163" s="20" t="s">
        <v>512</v>
      </c>
      <c r="J163" s="20"/>
      <c r="K163" s="22" t="n">
        <v>40553</v>
      </c>
      <c r="L163" s="22" t="n">
        <v>42378</v>
      </c>
      <c r="M163" s="30" t="str">
        <f aca="true">IF(L163-TODAY()&lt;0,"",IF(L163-TODAY()&lt;30,30,IF(L163-TODAY()&lt;60,60,IF(L163-TODAY()&lt;90,90,IF(L163-TODAY()&lt;180,180,"")))))</f>
        <v/>
      </c>
      <c r="N163" s="32" t="n">
        <v>168797.64</v>
      </c>
      <c r="O163" s="20"/>
      <c r="P163" s="26" t="s">
        <v>513</v>
      </c>
    </row>
    <row r="164" s="27" customFormat="true" ht="11.25" hidden="false" customHeight="false" outlineLevel="0" collapsed="false">
      <c r="A164" s="37" t="s">
        <v>514</v>
      </c>
      <c r="B164" s="37" t="n">
        <v>2015</v>
      </c>
      <c r="C164" s="20" t="s">
        <v>49</v>
      </c>
      <c r="D164" s="37" t="s">
        <v>37</v>
      </c>
      <c r="E164" s="39"/>
      <c r="F164" s="40" t="s">
        <v>515</v>
      </c>
      <c r="G164" s="37" t="s">
        <v>51</v>
      </c>
      <c r="H164" s="41" t="n">
        <v>201500092</v>
      </c>
      <c r="I164" s="37" t="s">
        <v>516</v>
      </c>
      <c r="J164" s="37"/>
      <c r="K164" s="22" t="n">
        <v>42212</v>
      </c>
      <c r="L164" s="22" t="n">
        <v>42392</v>
      </c>
      <c r="M164" s="43"/>
      <c r="N164" s="32" t="n">
        <v>586173.72</v>
      </c>
      <c r="O164" s="20"/>
      <c r="P164" s="44" t="s">
        <v>517</v>
      </c>
    </row>
    <row r="165" s="27" customFormat="true" ht="11.25" hidden="false" customHeight="false" outlineLevel="0" collapsed="false">
      <c r="A165" s="20" t="s">
        <v>518</v>
      </c>
      <c r="B165" s="20" t="str">
        <f aca="false">MID(A165,8,4)</f>
        <v>2015</v>
      </c>
      <c r="C165" s="20" t="s">
        <v>49</v>
      </c>
      <c r="D165" s="20" t="s">
        <v>37</v>
      </c>
      <c r="E165" s="28"/>
      <c r="F165" s="29" t="s">
        <v>519</v>
      </c>
      <c r="G165" s="20" t="s">
        <v>320</v>
      </c>
      <c r="H165" s="21" t="n">
        <v>201500106</v>
      </c>
      <c r="I165" s="20" t="s">
        <v>520</v>
      </c>
      <c r="J165" s="20"/>
      <c r="K165" s="22" t="n">
        <v>42227</v>
      </c>
      <c r="L165" s="22" t="n">
        <v>42406</v>
      </c>
      <c r="M165" s="30" t="str">
        <f aca="true">IF(L165-TODAY()&lt;0,"",IF(L165-TODAY()&lt;30,30,IF(L165-TODAY()&lt;60,60,IF(L165-TODAY()&lt;90,90,IF(L165-TODAY()&lt;180,180,"")))))</f>
        <v/>
      </c>
      <c r="N165" s="32" t="n">
        <v>114480</v>
      </c>
      <c r="O165" s="20"/>
      <c r="P165" s="26"/>
    </row>
    <row r="166" s="27" customFormat="true" ht="11.25" hidden="false" customHeight="false" outlineLevel="0" collapsed="false">
      <c r="A166" s="20" t="s">
        <v>521</v>
      </c>
      <c r="B166" s="20" t="str">
        <f aca="false">MID(A166,8,4)</f>
        <v>2015</v>
      </c>
      <c r="C166" s="20" t="s">
        <v>42</v>
      </c>
      <c r="D166" s="20" t="s">
        <v>54</v>
      </c>
      <c r="E166" s="28"/>
      <c r="F166" s="29" t="s">
        <v>522</v>
      </c>
      <c r="G166" s="20" t="s">
        <v>67</v>
      </c>
      <c r="H166" s="21" t="n">
        <v>201500012</v>
      </c>
      <c r="I166" s="20" t="s">
        <v>523</v>
      </c>
      <c r="J166" s="20"/>
      <c r="K166" s="22" t="n">
        <v>42047</v>
      </c>
      <c r="L166" s="22" t="n">
        <v>42411</v>
      </c>
      <c r="M166" s="30" t="str">
        <f aca="true">IF(L166-TODAY()&lt;0,"",IF(L166-TODAY()&lt;30,30,IF(L166-TODAY()&lt;60,60,IF(L166-TODAY()&lt;90,90,IF(L166-TODAY()&lt;180,180,"")))))</f>
        <v/>
      </c>
      <c r="N166" s="32" t="n">
        <v>8805</v>
      </c>
      <c r="O166" s="20"/>
      <c r="P166" s="26" t="s">
        <v>524</v>
      </c>
    </row>
    <row r="167" s="27" customFormat="true" ht="11.25" hidden="false" customHeight="false" outlineLevel="0" collapsed="false">
      <c r="A167" s="20" t="s">
        <v>521</v>
      </c>
      <c r="B167" s="20" t="str">
        <f aca="false">MID(A167,8,4)</f>
        <v>2015</v>
      </c>
      <c r="C167" s="20" t="s">
        <v>42</v>
      </c>
      <c r="D167" s="20" t="s">
        <v>54</v>
      </c>
      <c r="E167" s="28"/>
      <c r="F167" s="29" t="s">
        <v>522</v>
      </c>
      <c r="G167" s="20" t="s">
        <v>67</v>
      </c>
      <c r="H167" s="21" t="n">
        <v>201500007</v>
      </c>
      <c r="I167" s="20" t="s">
        <v>525</v>
      </c>
      <c r="J167" s="20"/>
      <c r="K167" s="22" t="n">
        <v>42048</v>
      </c>
      <c r="L167" s="22" t="n">
        <v>42412</v>
      </c>
      <c r="M167" s="30" t="str">
        <f aca="true">IF(L167-TODAY()&lt;0,"",IF(L167-TODAY()&lt;30,30,IF(L167-TODAY()&lt;60,60,IF(L167-TODAY()&lt;90,90,IF(L167-TODAY()&lt;180,180,"")))))</f>
        <v/>
      </c>
      <c r="N167" s="32" t="n">
        <v>536237</v>
      </c>
      <c r="O167" s="20"/>
      <c r="P167" s="26" t="s">
        <v>526</v>
      </c>
    </row>
    <row r="168" s="27" customFormat="true" ht="11.25" hidden="false" customHeight="false" outlineLevel="0" collapsed="false">
      <c r="A168" s="20" t="s">
        <v>521</v>
      </c>
      <c r="B168" s="20" t="str">
        <f aca="false">MID(A168,8,4)</f>
        <v>2015</v>
      </c>
      <c r="C168" s="20" t="s">
        <v>42</v>
      </c>
      <c r="D168" s="20" t="s">
        <v>54</v>
      </c>
      <c r="E168" s="28"/>
      <c r="F168" s="29" t="s">
        <v>522</v>
      </c>
      <c r="G168" s="20" t="s">
        <v>67</v>
      </c>
      <c r="H168" s="21" t="n">
        <v>201500008</v>
      </c>
      <c r="I168" s="20" t="s">
        <v>527</v>
      </c>
      <c r="J168" s="20"/>
      <c r="K168" s="22" t="n">
        <v>42048</v>
      </c>
      <c r="L168" s="22" t="n">
        <v>42412</v>
      </c>
      <c r="M168" s="30" t="str">
        <f aca="true">IF(L168-TODAY()&lt;0,"",IF(L168-TODAY()&lt;30,30,IF(L168-TODAY()&lt;60,60,IF(L168-TODAY()&lt;90,90,IF(L168-TODAY()&lt;180,180,"")))))</f>
        <v/>
      </c>
      <c r="N168" s="32" t="n">
        <v>235405</v>
      </c>
      <c r="O168" s="20"/>
      <c r="P168" s="26" t="s">
        <v>528</v>
      </c>
    </row>
    <row r="169" s="27" customFormat="true" ht="11.25" hidden="false" customHeight="false" outlineLevel="0" collapsed="false">
      <c r="A169" s="20" t="s">
        <v>521</v>
      </c>
      <c r="B169" s="20" t="str">
        <f aca="false">MID(A169,8,4)</f>
        <v>2015</v>
      </c>
      <c r="C169" s="20" t="s">
        <v>42</v>
      </c>
      <c r="D169" s="20" t="s">
        <v>54</v>
      </c>
      <c r="E169" s="28"/>
      <c r="F169" s="29" t="s">
        <v>522</v>
      </c>
      <c r="G169" s="20" t="s">
        <v>67</v>
      </c>
      <c r="H169" s="21" t="n">
        <v>201500020</v>
      </c>
      <c r="I169" s="20" t="s">
        <v>529</v>
      </c>
      <c r="J169" s="20"/>
      <c r="K169" s="22" t="n">
        <v>42048</v>
      </c>
      <c r="L169" s="22" t="n">
        <v>42412</v>
      </c>
      <c r="M169" s="30" t="str">
        <f aca="true">IF(L169-TODAY()&lt;0,"",IF(L169-TODAY()&lt;30,30,IF(L169-TODAY()&lt;60,60,IF(L169-TODAY()&lt;90,90,IF(L169-TODAY()&lt;180,180,"")))))</f>
        <v/>
      </c>
      <c r="N169" s="45" t="n">
        <v>15736.5</v>
      </c>
      <c r="O169" s="20"/>
      <c r="P169" s="26" t="s">
        <v>530</v>
      </c>
    </row>
    <row r="170" s="27" customFormat="true" ht="11.25" hidden="false" customHeight="false" outlineLevel="0" collapsed="false">
      <c r="A170" s="20" t="s">
        <v>531</v>
      </c>
      <c r="B170" s="20" t="str">
        <f aca="false">MID(A170,8,4)</f>
        <v>2011</v>
      </c>
      <c r="C170" s="20" t="s">
        <v>42</v>
      </c>
      <c r="D170" s="20" t="s">
        <v>43</v>
      </c>
      <c r="E170" s="28"/>
      <c r="F170" s="29" t="s">
        <v>532</v>
      </c>
      <c r="G170" s="20" t="s">
        <v>113</v>
      </c>
      <c r="H170" s="21" t="n">
        <v>201200013</v>
      </c>
      <c r="I170" s="20" t="s">
        <v>138</v>
      </c>
      <c r="J170" s="20"/>
      <c r="K170" s="22" t="n">
        <v>41593</v>
      </c>
      <c r="L170" s="22" t="n">
        <v>42414</v>
      </c>
      <c r="M170" s="30" t="str">
        <f aca="true">IF(L170-TODAY()&lt;0,"",IF(L170-TODAY()&lt;30,30,IF(L170-TODAY()&lt;60,60,IF(L170-TODAY()&lt;90,90,IF(L170-TODAY()&lt;180,180,"")))))</f>
        <v/>
      </c>
      <c r="N170" s="32" t="n">
        <v>3216016.31</v>
      </c>
      <c r="O170" s="20"/>
      <c r="P170" s="26"/>
    </row>
    <row r="171" s="27" customFormat="true" ht="11.25" hidden="false" customHeight="false" outlineLevel="0" collapsed="false">
      <c r="A171" s="20" t="s">
        <v>533</v>
      </c>
      <c r="B171" s="20" t="str">
        <f aca="false">MID(A171,8,4)</f>
        <v>2014</v>
      </c>
      <c r="C171" s="20" t="s">
        <v>42</v>
      </c>
      <c r="D171" s="20" t="s">
        <v>65</v>
      </c>
      <c r="E171" s="28"/>
      <c r="F171" s="29" t="s">
        <v>534</v>
      </c>
      <c r="G171" s="37" t="s">
        <v>535</v>
      </c>
      <c r="H171" s="21" t="n">
        <v>201500011</v>
      </c>
      <c r="I171" s="20" t="s">
        <v>333</v>
      </c>
      <c r="J171" s="20"/>
      <c r="K171" s="22" t="n">
        <v>42051</v>
      </c>
      <c r="L171" s="22" t="n">
        <v>42415</v>
      </c>
      <c r="M171" s="30" t="str">
        <f aca="true">IF(L171-TODAY()&lt;0,"",IF(L171-TODAY()&lt;30,30,IF(L171-TODAY()&lt;60,60,IF(L171-TODAY()&lt;90,90,IF(L171-TODAY()&lt;180,180,"")))))</f>
        <v/>
      </c>
      <c r="N171" s="32" t="n">
        <v>66707.52</v>
      </c>
      <c r="O171" s="20"/>
      <c r="P171" s="26"/>
    </row>
    <row r="172" s="27" customFormat="true" ht="11.25" hidden="false" customHeight="false" outlineLevel="0" collapsed="false">
      <c r="A172" s="20" t="s">
        <v>536</v>
      </c>
      <c r="B172" s="20" t="str">
        <f aca="false">MID(A172,8,4)</f>
        <v>2010</v>
      </c>
      <c r="C172" s="20" t="s">
        <v>42</v>
      </c>
      <c r="D172" s="20" t="s">
        <v>43</v>
      </c>
      <c r="E172" s="28"/>
      <c r="F172" s="29" t="s">
        <v>537</v>
      </c>
      <c r="G172" s="20" t="s">
        <v>231</v>
      </c>
      <c r="H172" s="21" t="n">
        <v>201000225</v>
      </c>
      <c r="I172" s="20" t="s">
        <v>273</v>
      </c>
      <c r="J172" s="20"/>
      <c r="K172" s="22" t="n">
        <v>40483</v>
      </c>
      <c r="L172" s="22" t="n">
        <v>42429</v>
      </c>
      <c r="M172" s="30" t="str">
        <f aca="true">IF(L172-TODAY()&lt;0,"",IF(L172-TODAY()&lt;30,30,IF(L172-TODAY()&lt;60,60,IF(L172-TODAY()&lt;90,90,IF(L172-TODAY()&lt;180,180,"")))))</f>
        <v/>
      </c>
      <c r="N172" s="32" t="n">
        <v>85980</v>
      </c>
      <c r="O172" s="20"/>
      <c r="P172" s="26"/>
    </row>
    <row r="173" s="27" customFormat="true" ht="11.25" hidden="false" customHeight="false" outlineLevel="0" collapsed="false">
      <c r="A173" s="20" t="s">
        <v>538</v>
      </c>
      <c r="B173" s="20" t="n">
        <v>2015</v>
      </c>
      <c r="C173" s="20" t="s">
        <v>42</v>
      </c>
      <c r="D173" s="20" t="s">
        <v>43</v>
      </c>
      <c r="E173" s="28"/>
      <c r="F173" s="29" t="s">
        <v>539</v>
      </c>
      <c r="G173" s="20" t="s">
        <v>51</v>
      </c>
      <c r="H173" s="21" t="n">
        <v>201500013</v>
      </c>
      <c r="I173" s="20" t="s">
        <v>540</v>
      </c>
      <c r="J173" s="20"/>
      <c r="K173" s="22" t="n">
        <v>42065</v>
      </c>
      <c r="L173" s="22" t="n">
        <v>42430</v>
      </c>
      <c r="M173" s="30" t="str">
        <f aca="true">IF(L173-TODAY()&lt;0,"",IF(L173-TODAY()&lt;30,30,IF(L173-TODAY()&lt;60,60,IF(L173-TODAY()&lt;90,90,IF(L173-TODAY()&lt;180,180,"")))))</f>
        <v/>
      </c>
      <c r="N173" s="32" t="n">
        <v>600000</v>
      </c>
      <c r="O173" s="20"/>
      <c r="P173" s="26"/>
    </row>
    <row r="174" s="27" customFormat="true" ht="11.25" hidden="false" customHeight="false" outlineLevel="0" collapsed="false">
      <c r="A174" s="20" t="s">
        <v>541</v>
      </c>
      <c r="B174" s="20" t="str">
        <f aca="false">MID(A174,8,4)</f>
        <v>2013</v>
      </c>
      <c r="C174" s="20" t="s">
        <v>49</v>
      </c>
      <c r="D174" s="20" t="s">
        <v>22</v>
      </c>
      <c r="E174" s="28"/>
      <c r="F174" s="29" t="s">
        <v>542</v>
      </c>
      <c r="G174" s="20" t="s">
        <v>279</v>
      </c>
      <c r="H174" s="21" t="n">
        <v>201300146</v>
      </c>
      <c r="I174" s="20" t="s">
        <v>543</v>
      </c>
      <c r="J174" s="20"/>
      <c r="K174" s="22" t="n">
        <v>41521</v>
      </c>
      <c r="L174" s="22" t="n">
        <v>42432</v>
      </c>
      <c r="M174" s="30" t="str">
        <f aca="true">IF(L174-TODAY()&lt;0,"",IF(L174-TODAY()&lt;30,30,IF(L174-TODAY()&lt;60,60,IF(L174-TODAY()&lt;90,90,IF(L174-TODAY()&lt;180,180,"")))))</f>
        <v/>
      </c>
      <c r="N174" s="31"/>
      <c r="O174" s="20"/>
      <c r="P174" s="26"/>
    </row>
    <row r="175" s="27" customFormat="true" ht="11.25" hidden="false" customHeight="false" outlineLevel="0" collapsed="false">
      <c r="A175" s="20" t="s">
        <v>544</v>
      </c>
      <c r="B175" s="20" t="str">
        <f aca="false">MID(A175,8,4)</f>
        <v>2013</v>
      </c>
      <c r="C175" s="20" t="s">
        <v>42</v>
      </c>
      <c r="D175" s="20" t="s">
        <v>37</v>
      </c>
      <c r="E175" s="28"/>
      <c r="F175" s="29" t="s">
        <v>545</v>
      </c>
      <c r="G175" s="20" t="s">
        <v>546</v>
      </c>
      <c r="H175" s="21" t="n">
        <v>201400003</v>
      </c>
      <c r="I175" s="20" t="s">
        <v>547</v>
      </c>
      <c r="J175" s="20"/>
      <c r="K175" s="22" t="n">
        <v>41659</v>
      </c>
      <c r="L175" s="22" t="n">
        <v>42433</v>
      </c>
      <c r="M175" s="30" t="str">
        <f aca="true">IF(L175-TODAY()&lt;0,"",IF(L175-TODAY()&lt;30,30,IF(L175-TODAY()&lt;60,60,IF(L175-TODAY()&lt;90,90,IF(L175-TODAY()&lt;180,180,"")))))</f>
        <v/>
      </c>
      <c r="N175" s="32" t="n">
        <v>16845.97</v>
      </c>
      <c r="O175" s="20"/>
      <c r="P175" s="26"/>
    </row>
    <row r="176" s="27" customFormat="true" ht="11.25" hidden="false" customHeight="false" outlineLevel="0" collapsed="false">
      <c r="A176" s="20" t="s">
        <v>548</v>
      </c>
      <c r="B176" s="20" t="str">
        <f aca="false">MID(A176,8,4)</f>
        <v>2014</v>
      </c>
      <c r="C176" s="20" t="s">
        <v>42</v>
      </c>
      <c r="D176" s="20" t="s">
        <v>37</v>
      </c>
      <c r="E176" s="28"/>
      <c r="F176" s="29" t="s">
        <v>549</v>
      </c>
      <c r="G176" s="20" t="s">
        <v>287</v>
      </c>
      <c r="H176" s="21" t="n">
        <v>201500019</v>
      </c>
      <c r="I176" s="20" t="s">
        <v>550</v>
      </c>
      <c r="J176" s="20"/>
      <c r="K176" s="22" t="n">
        <v>42095</v>
      </c>
      <c r="L176" s="22" t="n">
        <v>42460</v>
      </c>
      <c r="M176" s="30"/>
      <c r="N176" s="32" t="n">
        <v>196248.6</v>
      </c>
      <c r="O176" s="20"/>
      <c r="P176" s="26"/>
    </row>
    <row r="177" s="27" customFormat="true" ht="11.25" hidden="false" customHeight="false" outlineLevel="0" collapsed="false">
      <c r="A177" s="20" t="s">
        <v>551</v>
      </c>
      <c r="B177" s="20" t="str">
        <f aca="false">MID(A177,8,4)</f>
        <v>2014</v>
      </c>
      <c r="C177" s="20" t="s">
        <v>42</v>
      </c>
      <c r="D177" s="20" t="s">
        <v>43</v>
      </c>
      <c r="E177" s="28"/>
      <c r="F177" s="29" t="s">
        <v>552</v>
      </c>
      <c r="G177" s="20" t="s">
        <v>214</v>
      </c>
      <c r="H177" s="21" t="n">
        <v>201500028</v>
      </c>
      <c r="I177" s="20" t="s">
        <v>553</v>
      </c>
      <c r="J177" s="20"/>
      <c r="K177" s="22" t="n">
        <v>42095</v>
      </c>
      <c r="L177" s="22" t="n">
        <v>42460</v>
      </c>
      <c r="M177" s="30" t="str">
        <f aca="true">IF(L177-TODAY()&lt;0,"",IF(L177-TODAY()&lt;30,30,IF(L177-TODAY()&lt;60,60,IF(L177-TODAY()&lt;90,90,IF(L177-TODAY()&lt;180,180,"")))))</f>
        <v/>
      </c>
      <c r="N177" s="32" t="n">
        <v>14628.8</v>
      </c>
      <c r="O177" s="20"/>
      <c r="P177" s="26"/>
    </row>
    <row r="178" s="27" customFormat="true" ht="11.25" hidden="false" customHeight="false" outlineLevel="0" collapsed="false">
      <c r="A178" s="20" t="s">
        <v>554</v>
      </c>
      <c r="B178" s="20" t="str">
        <f aca="false">MID(A178,8,4)</f>
        <v>2010</v>
      </c>
      <c r="C178" s="20" t="s">
        <v>42</v>
      </c>
      <c r="D178" s="20" t="s">
        <v>37</v>
      </c>
      <c r="E178" s="28"/>
      <c r="F178" s="29" t="s">
        <v>555</v>
      </c>
      <c r="G178" s="20" t="s">
        <v>67</v>
      </c>
      <c r="H178" s="21" t="n">
        <v>201100013</v>
      </c>
      <c r="I178" s="20" t="s">
        <v>158</v>
      </c>
      <c r="J178" s="20"/>
      <c r="K178" s="22" t="n">
        <v>40575</v>
      </c>
      <c r="L178" s="22" t="n">
        <v>42473</v>
      </c>
      <c r="M178" s="30" t="str">
        <f aca="true">IF(L178-TODAY()&lt;0,"",IF(L178-TODAY()&lt;30,30,IF(L178-TODAY()&lt;60,60,IF(L178-TODAY()&lt;90,90,IF(L178-TODAY()&lt;180,180,"")))))</f>
        <v/>
      </c>
      <c r="N178" s="32" t="n">
        <v>522950.88</v>
      </c>
      <c r="O178" s="20"/>
      <c r="P178" s="26"/>
    </row>
    <row r="179" s="27" customFormat="true" ht="11.25" hidden="false" customHeight="false" outlineLevel="0" collapsed="false">
      <c r="A179" s="37" t="s">
        <v>556</v>
      </c>
      <c r="B179" s="20" t="str">
        <f aca="false">MID(A179,8,4)</f>
        <v>2014</v>
      </c>
      <c r="C179" s="20" t="s">
        <v>42</v>
      </c>
      <c r="D179" s="37" t="s">
        <v>557</v>
      </c>
      <c r="E179" s="39"/>
      <c r="F179" s="40" t="s">
        <v>558</v>
      </c>
      <c r="G179" s="37" t="s">
        <v>46</v>
      </c>
      <c r="H179" s="37" t="s">
        <v>559</v>
      </c>
      <c r="I179" s="20" t="s">
        <v>222</v>
      </c>
      <c r="J179" s="20" t="s">
        <v>223</v>
      </c>
      <c r="K179" s="22" t="n">
        <v>42121</v>
      </c>
      <c r="L179" s="22" t="n">
        <v>42486</v>
      </c>
      <c r="M179" s="30" t="str">
        <f aca="true">IF(L179-TODAY()&lt;0,"",IF(L179-TODAY()&lt;30,30,IF(L179-TODAY()&lt;60,60,IF(L179-TODAY()&lt;90,90,IF(L179-TODAY()&lt;180,180,"")))))</f>
        <v/>
      </c>
      <c r="N179" s="31"/>
      <c r="O179" s="37"/>
      <c r="P179" s="42"/>
    </row>
    <row r="180" s="27" customFormat="true" ht="11.25" hidden="false" customHeight="false" outlineLevel="0" collapsed="false">
      <c r="A180" s="20" t="s">
        <v>560</v>
      </c>
      <c r="B180" s="20" t="str">
        <f aca="false">MID(A180,8,4)</f>
        <v>2015</v>
      </c>
      <c r="C180" s="20" t="s">
        <v>49</v>
      </c>
      <c r="D180" s="20" t="s">
        <v>37</v>
      </c>
      <c r="E180" s="28"/>
      <c r="F180" s="29" t="s">
        <v>38</v>
      </c>
      <c r="G180" s="20" t="s">
        <v>39</v>
      </c>
      <c r="H180" s="21" t="n">
        <v>201500195</v>
      </c>
      <c r="I180" s="20" t="s">
        <v>40</v>
      </c>
      <c r="J180" s="20"/>
      <c r="K180" s="22" t="n">
        <v>42366</v>
      </c>
      <c r="L180" s="22" t="n">
        <v>42487</v>
      </c>
      <c r="M180" s="30" t="str">
        <f aca="true">IF(L180-TODAY()&lt;0,"",IF(L180-TODAY()&lt;30,30,IF(L180-TODAY()&lt;60,60,IF(L180-TODAY()&lt;90,90,IF(L180-TODAY()&lt;180,180,"")))))</f>
        <v/>
      </c>
      <c r="N180" s="31" t="n">
        <v>4969239</v>
      </c>
      <c r="O180" s="20"/>
      <c r="P180" s="26" t="s">
        <v>468</v>
      </c>
    </row>
    <row r="181" s="27" customFormat="true" ht="11.25" hidden="false" customHeight="false" outlineLevel="0" collapsed="false">
      <c r="A181" s="20" t="s">
        <v>560</v>
      </c>
      <c r="B181" s="20" t="str">
        <f aca="false">MID(A181,8,4)</f>
        <v>2015</v>
      </c>
      <c r="C181" s="20" t="s">
        <v>49</v>
      </c>
      <c r="D181" s="20" t="s">
        <v>37</v>
      </c>
      <c r="E181" s="28"/>
      <c r="F181" s="29" t="s">
        <v>561</v>
      </c>
      <c r="G181" s="20" t="s">
        <v>562</v>
      </c>
      <c r="H181" s="21" t="n">
        <v>201500195</v>
      </c>
      <c r="I181" s="20" t="s">
        <v>40</v>
      </c>
      <c r="J181" s="20"/>
      <c r="K181" s="22" t="n">
        <v>42366</v>
      </c>
      <c r="L181" s="22" t="n">
        <v>42487</v>
      </c>
      <c r="M181" s="30" t="str">
        <f aca="true">IF(L181-TODAY()&lt;0,"",IF(L181-TODAY()&lt;30,30,IF(L181-TODAY()&lt;60,60,IF(L181-TODAY()&lt;90,90,IF(L181-TODAY()&lt;180,180,"")))))</f>
        <v/>
      </c>
      <c r="N181" s="31" t="n">
        <v>4969239</v>
      </c>
      <c r="O181" s="20"/>
      <c r="P181" s="26"/>
    </row>
    <row r="182" s="27" customFormat="true" ht="11.25" hidden="false" customHeight="false" outlineLevel="0" collapsed="false">
      <c r="A182" s="20" t="s">
        <v>563</v>
      </c>
      <c r="B182" s="20" t="str">
        <f aca="false">MID(A182,8,4)</f>
        <v>2015</v>
      </c>
      <c r="C182" s="20" t="s">
        <v>49</v>
      </c>
      <c r="D182" s="20" t="s">
        <v>37</v>
      </c>
      <c r="E182" s="28"/>
      <c r="F182" s="29" t="s">
        <v>564</v>
      </c>
      <c r="G182" s="20" t="s">
        <v>565</v>
      </c>
      <c r="H182" s="21" t="n">
        <v>201500201</v>
      </c>
      <c r="I182" s="20" t="s">
        <v>306</v>
      </c>
      <c r="J182" s="20"/>
      <c r="K182" s="36" t="n">
        <v>42369</v>
      </c>
      <c r="L182" s="22" t="n">
        <v>42490</v>
      </c>
      <c r="M182" s="30" t="str">
        <f aca="true">IF(L182-TODAY()&lt;0,"",IF(L182-TODAY()&lt;30,30,IF(L182-TODAY()&lt;60,60,IF(L182-TODAY()&lt;90,90,IF(L182-TODAY()&lt;180,180,"")))))</f>
        <v/>
      </c>
      <c r="N182" s="31" t="n">
        <v>3636260</v>
      </c>
      <c r="O182" s="20"/>
      <c r="P182" s="26"/>
    </row>
    <row r="183" s="27" customFormat="true" ht="11.25" hidden="false" customHeight="false" outlineLevel="0" collapsed="false">
      <c r="A183" s="20" t="s">
        <v>566</v>
      </c>
      <c r="B183" s="20" t="str">
        <f aca="false">MID(A183,8,4)</f>
        <v>2012</v>
      </c>
      <c r="C183" s="20" t="s">
        <v>42</v>
      </c>
      <c r="D183" s="20" t="s">
        <v>37</v>
      </c>
      <c r="E183" s="28"/>
      <c r="F183" s="29" t="s">
        <v>305</v>
      </c>
      <c r="G183" s="20" t="s">
        <v>287</v>
      </c>
      <c r="H183" s="21" t="n">
        <v>201200428</v>
      </c>
      <c r="I183" s="20" t="s">
        <v>306</v>
      </c>
      <c r="J183" s="20"/>
      <c r="K183" s="22" t="n">
        <v>41913</v>
      </c>
      <c r="L183" s="22" t="n">
        <v>42491</v>
      </c>
      <c r="M183" s="30" t="str">
        <f aca="true">IF(L183-TODAY()&lt;0,"",IF(L183-TODAY()&lt;30,30,IF(L183-TODAY()&lt;60,60,IF(L183-TODAY()&lt;90,90,IF(L183-TODAY()&lt;180,180,"")))))</f>
        <v/>
      </c>
      <c r="N183" s="32" t="n">
        <v>3678439.92</v>
      </c>
      <c r="O183" s="20"/>
      <c r="P183" s="26"/>
    </row>
    <row r="184" s="27" customFormat="true" ht="11.25" hidden="false" customHeight="false" outlineLevel="0" collapsed="false">
      <c r="A184" s="20" t="s">
        <v>323</v>
      </c>
      <c r="B184" s="20" t="str">
        <f aca="false">MID(A184,8,4)</f>
        <v>2013</v>
      </c>
      <c r="C184" s="20" t="s">
        <v>42</v>
      </c>
      <c r="D184" s="20" t="s">
        <v>17</v>
      </c>
      <c r="E184" s="28"/>
      <c r="F184" s="29" t="s">
        <v>324</v>
      </c>
      <c r="G184" s="20" t="s">
        <v>46</v>
      </c>
      <c r="H184" s="21" t="n">
        <v>201500037</v>
      </c>
      <c r="I184" s="20" t="s">
        <v>222</v>
      </c>
      <c r="J184" s="20" t="s">
        <v>223</v>
      </c>
      <c r="K184" s="22" t="n">
        <v>42128</v>
      </c>
      <c r="L184" s="22" t="n">
        <v>42493</v>
      </c>
      <c r="M184" s="30" t="str">
        <f aca="true">IF(L184-TODAY()&lt;0,"",IF(L184-TODAY()&lt;30,30,IF(L184-TODAY()&lt;60,60,IF(L184-TODAY()&lt;90,90,IF(L184-TODAY()&lt;180,180,"")))))</f>
        <v/>
      </c>
      <c r="N184" s="32" t="n">
        <v>232588</v>
      </c>
      <c r="O184" s="20"/>
      <c r="P184" s="26"/>
    </row>
    <row r="185" s="27" customFormat="true" ht="11.25" hidden="false" customHeight="false" outlineLevel="0" collapsed="false">
      <c r="A185" s="20" t="s">
        <v>567</v>
      </c>
      <c r="B185" s="20" t="n">
        <v>2015</v>
      </c>
      <c r="C185" s="20" t="s">
        <v>42</v>
      </c>
      <c r="D185" s="20" t="s">
        <v>32</v>
      </c>
      <c r="E185" s="28"/>
      <c r="F185" s="29" t="s">
        <v>568</v>
      </c>
      <c r="G185" s="20" t="s">
        <v>569</v>
      </c>
      <c r="H185" s="21" t="n">
        <v>201500038</v>
      </c>
      <c r="I185" s="20" t="s">
        <v>570</v>
      </c>
      <c r="J185" s="20"/>
      <c r="K185" s="22" t="n">
        <v>42129</v>
      </c>
      <c r="L185" s="22" t="n">
        <v>42494</v>
      </c>
      <c r="M185" s="30" t="str">
        <f aca="true">IF(L185-TODAY()&lt;0,"",IF(L185-TODAY()&lt;30,30,IF(L185-TODAY()&lt;60,60,IF(L185-TODAY()&lt;90,90,IF(L185-TODAY()&lt;180,180,"")))))</f>
        <v/>
      </c>
      <c r="N185" s="32" t="n">
        <v>374400</v>
      </c>
      <c r="O185" s="20"/>
      <c r="P185" s="26" t="s">
        <v>571</v>
      </c>
    </row>
    <row r="186" s="27" customFormat="true" ht="11.25" hidden="false" customHeight="false" outlineLevel="0" collapsed="false">
      <c r="A186" s="20" t="s">
        <v>208</v>
      </c>
      <c r="B186" s="20" t="str">
        <f aca="false">MID(A186,8,4)</f>
        <v>2014</v>
      </c>
      <c r="C186" s="20" t="s">
        <v>42</v>
      </c>
      <c r="D186" s="20" t="s">
        <v>17</v>
      </c>
      <c r="E186" s="28"/>
      <c r="F186" s="29" t="s">
        <v>209</v>
      </c>
      <c r="G186" s="20" t="s">
        <v>419</v>
      </c>
      <c r="H186" s="21" t="n">
        <v>201500040</v>
      </c>
      <c r="I186" s="20" t="s">
        <v>211</v>
      </c>
      <c r="J186" s="20"/>
      <c r="K186" s="22" t="n">
        <v>42136</v>
      </c>
      <c r="L186" s="22" t="n">
        <v>42501</v>
      </c>
      <c r="M186" s="30" t="str">
        <f aca="true">IF(L186-TODAY()&lt;0,"",IF(L186-TODAY()&lt;30,30,IF(L186-TODAY()&lt;60,60,IF(L186-TODAY()&lt;90,90,IF(L186-TODAY()&lt;180,180,"")))))</f>
        <v/>
      </c>
      <c r="N186" s="32" t="n">
        <v>14300</v>
      </c>
      <c r="O186" s="20"/>
      <c r="P186" s="26"/>
    </row>
    <row r="187" s="27" customFormat="true" ht="11.25" hidden="false" customHeight="false" outlineLevel="0" collapsed="false">
      <c r="A187" s="20" t="s">
        <v>572</v>
      </c>
      <c r="B187" s="37" t="str">
        <f aca="false">MID(A187,8,4)</f>
        <v>2014</v>
      </c>
      <c r="C187" s="20" t="s">
        <v>42</v>
      </c>
      <c r="D187" s="20" t="s">
        <v>17</v>
      </c>
      <c r="E187" s="28"/>
      <c r="F187" s="29" t="s">
        <v>573</v>
      </c>
      <c r="G187" s="20" t="s">
        <v>76</v>
      </c>
      <c r="H187" s="21" t="n">
        <v>201500041</v>
      </c>
      <c r="I187" s="20" t="s">
        <v>574</v>
      </c>
      <c r="J187" s="20"/>
      <c r="K187" s="22" t="n">
        <v>42136</v>
      </c>
      <c r="L187" s="22" t="n">
        <v>42501</v>
      </c>
      <c r="M187" s="30" t="str">
        <f aca="true">IF(L187-TODAY()&lt;0,"",IF(L187-TODAY()&lt;30,30,IF(L187-TODAY()&lt;60,60,IF(L187-TODAY()&lt;90,90,IF(L187-TODAY()&lt;180,180,"")))))</f>
        <v/>
      </c>
      <c r="N187" s="32" t="n">
        <v>427509.88</v>
      </c>
      <c r="O187" s="20"/>
      <c r="P187" s="26" t="s">
        <v>575</v>
      </c>
    </row>
    <row r="188" s="27" customFormat="true" ht="11.25" hidden="false" customHeight="false" outlineLevel="0" collapsed="false">
      <c r="A188" s="20" t="s">
        <v>576</v>
      </c>
      <c r="B188" s="20" t="n">
        <v>2015</v>
      </c>
      <c r="C188" s="20" t="s">
        <v>42</v>
      </c>
      <c r="D188" s="20" t="s">
        <v>54</v>
      </c>
      <c r="E188" s="28"/>
      <c r="F188" s="29" t="s">
        <v>577</v>
      </c>
      <c r="G188" s="20" t="s">
        <v>76</v>
      </c>
      <c r="H188" s="21" t="n">
        <v>201500042</v>
      </c>
      <c r="I188" s="20" t="s">
        <v>578</v>
      </c>
      <c r="J188" s="20"/>
      <c r="K188" s="22" t="n">
        <v>42139</v>
      </c>
      <c r="L188" s="22" t="n">
        <v>42504</v>
      </c>
      <c r="M188" s="30" t="str">
        <f aca="true">IF(L188-TODAY()&lt;0,"",IF(L188-TODAY()&lt;30,30,IF(L188-TODAY()&lt;60,60,IF(L188-TODAY()&lt;90,90,IF(L188-TODAY()&lt;180,180,"")))))</f>
        <v/>
      </c>
      <c r="N188" s="32" t="n">
        <v>62000</v>
      </c>
      <c r="O188" s="20"/>
      <c r="P188" s="26" t="s">
        <v>579</v>
      </c>
    </row>
    <row r="189" s="27" customFormat="true" ht="11.25" hidden="false" customHeight="false" outlineLevel="0" collapsed="false">
      <c r="A189" s="20" t="s">
        <v>580</v>
      </c>
      <c r="B189" s="20" t="str">
        <f aca="false">MID(A189,8,4)</f>
        <v>2015</v>
      </c>
      <c r="C189" s="20" t="s">
        <v>42</v>
      </c>
      <c r="D189" s="20" t="s">
        <v>54</v>
      </c>
      <c r="E189" s="28"/>
      <c r="F189" s="29" t="s">
        <v>581</v>
      </c>
      <c r="G189" s="20" t="s">
        <v>328</v>
      </c>
      <c r="H189" s="21" t="n">
        <v>201500043</v>
      </c>
      <c r="I189" s="20" t="s">
        <v>582</v>
      </c>
      <c r="J189" s="20"/>
      <c r="K189" s="22" t="n">
        <v>42142</v>
      </c>
      <c r="L189" s="22" t="n">
        <v>42507</v>
      </c>
      <c r="M189" s="30" t="str">
        <f aca="true">IF(L189-TODAY()&lt;0,"",IF(L189-TODAY()&lt;30,30,IF(L189-TODAY()&lt;60,60,IF(L189-TODAY()&lt;90,90,IF(L189-TODAY()&lt;180,180,"")))))</f>
        <v/>
      </c>
      <c r="N189" s="32" t="n">
        <v>246969.64</v>
      </c>
      <c r="O189" s="20"/>
      <c r="P189" s="26" t="s">
        <v>583</v>
      </c>
    </row>
    <row r="190" s="27" customFormat="true" ht="11.25" hidden="false" customHeight="false" outlineLevel="0" collapsed="false">
      <c r="A190" s="20" t="s">
        <v>584</v>
      </c>
      <c r="B190" s="20" t="n">
        <v>2014</v>
      </c>
      <c r="C190" s="20" t="s">
        <v>42</v>
      </c>
      <c r="D190" s="20" t="s">
        <v>54</v>
      </c>
      <c r="E190" s="28"/>
      <c r="F190" s="29" t="s">
        <v>585</v>
      </c>
      <c r="G190" s="20" t="s">
        <v>569</v>
      </c>
      <c r="H190" s="21" t="n">
        <v>201500047</v>
      </c>
      <c r="I190" s="20" t="s">
        <v>586</v>
      </c>
      <c r="J190" s="20"/>
      <c r="K190" s="22" t="n">
        <v>42151</v>
      </c>
      <c r="L190" s="22" t="n">
        <v>42516</v>
      </c>
      <c r="M190" s="30"/>
      <c r="N190" s="32" t="n">
        <v>112500</v>
      </c>
      <c r="O190" s="20"/>
      <c r="P190" s="26" t="s">
        <v>587</v>
      </c>
    </row>
    <row r="191" s="27" customFormat="true" ht="11.25" hidden="false" customHeight="false" outlineLevel="0" collapsed="false">
      <c r="A191" s="20" t="s">
        <v>588</v>
      </c>
      <c r="B191" s="20" t="n">
        <v>2014</v>
      </c>
      <c r="C191" s="20" t="s">
        <v>42</v>
      </c>
      <c r="D191" s="20" t="s">
        <v>54</v>
      </c>
      <c r="E191" s="28"/>
      <c r="F191" s="29" t="s">
        <v>589</v>
      </c>
      <c r="G191" s="20" t="s">
        <v>590</v>
      </c>
      <c r="H191" s="21" t="n">
        <v>201500051</v>
      </c>
      <c r="I191" s="20" t="s">
        <v>591</v>
      </c>
      <c r="J191" s="20"/>
      <c r="K191" s="22" t="n">
        <v>42152</v>
      </c>
      <c r="L191" s="22" t="n">
        <v>42517</v>
      </c>
      <c r="M191" s="30"/>
      <c r="N191" s="32" t="n">
        <v>3080</v>
      </c>
      <c r="O191" s="20"/>
      <c r="P191" s="26" t="s">
        <v>592</v>
      </c>
    </row>
    <row r="192" s="27" customFormat="true" ht="11.25" hidden="false" customHeight="false" outlineLevel="0" collapsed="false">
      <c r="A192" s="20" t="s">
        <v>410</v>
      </c>
      <c r="B192" s="20" t="str">
        <f aca="false">MID(A192,8,4)</f>
        <v>2014</v>
      </c>
      <c r="C192" s="20" t="s">
        <v>42</v>
      </c>
      <c r="D192" s="20" t="s">
        <v>54</v>
      </c>
      <c r="E192" s="28"/>
      <c r="F192" s="29" t="s">
        <v>411</v>
      </c>
      <c r="G192" s="20" t="s">
        <v>328</v>
      </c>
      <c r="H192" s="21" t="n">
        <v>201500050</v>
      </c>
      <c r="I192" s="20" t="s">
        <v>412</v>
      </c>
      <c r="J192" s="20"/>
      <c r="K192" s="22" t="n">
        <v>42156</v>
      </c>
      <c r="L192" s="22" t="n">
        <v>42521</v>
      </c>
      <c r="M192" s="30" t="str">
        <f aca="true">IF(L192-TODAY()&lt;0,"",IF(L192-TODAY()&lt;30,30,IF(L192-TODAY()&lt;60,60,IF(L192-TODAY()&lt;90,90,IF(L192-TODAY()&lt;180,180,"")))))</f>
        <v/>
      </c>
      <c r="N192" s="32" t="n">
        <v>56540</v>
      </c>
      <c r="O192" s="20"/>
      <c r="P192" s="26" t="s">
        <v>400</v>
      </c>
    </row>
    <row r="193" s="27" customFormat="true" ht="11.25" hidden="false" customHeight="false" outlineLevel="0" collapsed="false">
      <c r="A193" s="20" t="s">
        <v>593</v>
      </c>
      <c r="B193" s="20" t="str">
        <f aca="false">MID(A193,8,4)</f>
        <v>2015</v>
      </c>
      <c r="C193" s="20" t="s">
        <v>49</v>
      </c>
      <c r="D193" s="20" t="s">
        <v>37</v>
      </c>
      <c r="E193" s="28"/>
      <c r="F193" s="29" t="s">
        <v>594</v>
      </c>
      <c r="G193" s="20" t="s">
        <v>535</v>
      </c>
      <c r="H193" s="21" t="n">
        <v>201600010</v>
      </c>
      <c r="I193" s="20" t="s">
        <v>40</v>
      </c>
      <c r="J193" s="20"/>
      <c r="K193" s="36" t="n">
        <v>42407</v>
      </c>
      <c r="L193" s="22" t="n">
        <v>42521</v>
      </c>
      <c r="M193" s="30" t="str">
        <f aca="true">IF(L193-TODAY()&lt;0,"",IF(L193-TODAY()&lt;30,30,IF(L193-TODAY()&lt;60,60,IF(L193-TODAY()&lt;90,90,IF(L193-TODAY()&lt;180,180,"")))))</f>
        <v/>
      </c>
      <c r="N193" s="31" t="n">
        <v>112704.91</v>
      </c>
      <c r="O193" s="20"/>
      <c r="P193" s="26" t="s">
        <v>595</v>
      </c>
    </row>
    <row r="194" s="27" customFormat="true" ht="11.25" hidden="false" customHeight="false" outlineLevel="0" collapsed="false">
      <c r="A194" s="20" t="s">
        <v>596</v>
      </c>
      <c r="B194" s="20" t="str">
        <f aca="false">MID(A194,8,4)</f>
        <v>2015</v>
      </c>
      <c r="C194" s="20" t="s">
        <v>42</v>
      </c>
      <c r="D194" s="20" t="s">
        <v>37</v>
      </c>
      <c r="E194" s="28"/>
      <c r="F194" s="29" t="s">
        <v>597</v>
      </c>
      <c r="G194" s="20" t="s">
        <v>598</v>
      </c>
      <c r="H194" s="21" t="n">
        <v>2015000194</v>
      </c>
      <c r="I194" s="20" t="s">
        <v>424</v>
      </c>
      <c r="J194" s="20"/>
      <c r="K194" s="22" t="n">
        <v>42347</v>
      </c>
      <c r="L194" s="22" t="n">
        <v>42526</v>
      </c>
      <c r="M194" s="30"/>
      <c r="N194" s="31" t="n">
        <v>252000</v>
      </c>
      <c r="O194" s="20"/>
      <c r="P194" s="26"/>
    </row>
    <row r="195" s="27" customFormat="true" ht="11.25" hidden="false" customHeight="false" outlineLevel="0" collapsed="false">
      <c r="A195" s="20" t="s">
        <v>599</v>
      </c>
      <c r="B195" s="20" t="str">
        <f aca="false">MID(A195,8,4)</f>
        <v>2014</v>
      </c>
      <c r="C195" s="20" t="s">
        <v>42</v>
      </c>
      <c r="D195" s="20" t="s">
        <v>32</v>
      </c>
      <c r="E195" s="28"/>
      <c r="F195" s="29" t="s">
        <v>600</v>
      </c>
      <c r="G195" s="20" t="s">
        <v>467</v>
      </c>
      <c r="H195" s="21" t="n">
        <v>201500126</v>
      </c>
      <c r="I195" s="20" t="s">
        <v>601</v>
      </c>
      <c r="J195" s="20"/>
      <c r="K195" s="36" t="n">
        <v>42159</v>
      </c>
      <c r="L195" s="22" t="n">
        <v>42527</v>
      </c>
      <c r="M195" s="30" t="str">
        <f aca="true">IF(L195-TODAY()&lt;0,"",IF(L195-TODAY()&lt;30,30,IF(L195-TODAY()&lt;60,60,IF(L195-TODAY()&lt;90,90,IF(L195-TODAY()&lt;180,180,"")))))</f>
        <v/>
      </c>
      <c r="N195" s="31" t="n">
        <v>17957</v>
      </c>
      <c r="O195" s="20"/>
      <c r="P195" s="26"/>
    </row>
    <row r="196" s="27" customFormat="true" ht="11.25" hidden="false" customHeight="false" outlineLevel="0" collapsed="false">
      <c r="A196" s="20" t="s">
        <v>602</v>
      </c>
      <c r="B196" s="20" t="n">
        <v>2015</v>
      </c>
      <c r="C196" s="20" t="s">
        <v>42</v>
      </c>
      <c r="D196" s="20" t="s">
        <v>54</v>
      </c>
      <c r="E196" s="28"/>
      <c r="F196" s="29" t="s">
        <v>603</v>
      </c>
      <c r="G196" s="20" t="s">
        <v>604</v>
      </c>
      <c r="H196" s="21" t="n">
        <v>201500053</v>
      </c>
      <c r="I196" s="20" t="s">
        <v>605</v>
      </c>
      <c r="J196" s="20"/>
      <c r="K196" s="22" t="n">
        <v>42165</v>
      </c>
      <c r="L196" s="22" t="n">
        <v>42530</v>
      </c>
      <c r="M196" s="30"/>
      <c r="N196" s="32" t="n">
        <v>4400</v>
      </c>
      <c r="O196" s="20"/>
      <c r="P196" s="26"/>
    </row>
    <row r="197" s="46" customFormat="true" ht="11.25" hidden="false" customHeight="false" outlineLevel="0" collapsed="false">
      <c r="A197" s="20" t="s">
        <v>606</v>
      </c>
      <c r="B197" s="20" t="str">
        <f aca="false">MID(A197,8,4)</f>
        <v>2016</v>
      </c>
      <c r="C197" s="20" t="s">
        <v>49</v>
      </c>
      <c r="D197" s="20" t="s">
        <v>37</v>
      </c>
      <c r="E197" s="28"/>
      <c r="F197" s="29" t="s">
        <v>607</v>
      </c>
      <c r="G197" s="20" t="s">
        <v>67</v>
      </c>
      <c r="H197" s="21" t="n">
        <v>201600038</v>
      </c>
      <c r="I197" s="20" t="s">
        <v>608</v>
      </c>
      <c r="J197" s="20"/>
      <c r="K197" s="36" t="n">
        <v>42443</v>
      </c>
      <c r="L197" s="22" t="n">
        <v>42532</v>
      </c>
      <c r="M197" s="30" t="str">
        <f aca="true">IF(L197-TODAY()&lt;0,"",IF(L197-TODAY()&lt;30,30,IF(L197-TODAY()&lt;60,60,IF(L197-TODAY()&lt;90,90,IF(L197-TODAY()&lt;180,180,"")))))</f>
        <v/>
      </c>
      <c r="N197" s="31" t="n">
        <v>314367.3</v>
      </c>
      <c r="O197" s="20"/>
      <c r="P197" s="26" t="s">
        <v>609</v>
      </c>
    </row>
    <row r="198" s="27" customFormat="true" ht="11.25" hidden="false" customHeight="false" outlineLevel="0" collapsed="false">
      <c r="A198" s="20" t="s">
        <v>397</v>
      </c>
      <c r="B198" s="20" t="str">
        <f aca="false">MID(A198,8,4)</f>
        <v>2014</v>
      </c>
      <c r="C198" s="20" t="s">
        <v>42</v>
      </c>
      <c r="D198" s="20" t="s">
        <v>54</v>
      </c>
      <c r="E198" s="28"/>
      <c r="F198" s="29" t="s">
        <v>610</v>
      </c>
      <c r="G198" s="20" t="s">
        <v>328</v>
      </c>
      <c r="H198" s="21" t="n">
        <v>201500055</v>
      </c>
      <c r="I198" s="20" t="s">
        <v>399</v>
      </c>
      <c r="J198" s="20"/>
      <c r="K198" s="22" t="n">
        <v>42170</v>
      </c>
      <c r="L198" s="22" t="n">
        <v>42535</v>
      </c>
      <c r="M198" s="30" t="str">
        <f aca="true">IF(L198-TODAY()&lt;0,"",IF(L198-TODAY()&lt;30,30,IF(L198-TODAY()&lt;60,60,IF(L198-TODAY()&lt;90,90,IF(L198-TODAY()&lt;180,180,"")))))</f>
        <v/>
      </c>
      <c r="N198" s="32" t="n">
        <v>3322.26</v>
      </c>
      <c r="O198" s="20"/>
      <c r="P198" s="26" t="s">
        <v>400</v>
      </c>
    </row>
    <row r="199" s="27" customFormat="true" ht="11.25" hidden="false" customHeight="false" outlineLevel="0" collapsed="false">
      <c r="A199" s="20" t="s">
        <v>611</v>
      </c>
      <c r="B199" s="20" t="n">
        <v>2015</v>
      </c>
      <c r="C199" s="20" t="s">
        <v>42</v>
      </c>
      <c r="D199" s="20" t="s">
        <v>17</v>
      </c>
      <c r="E199" s="28"/>
      <c r="F199" s="29" t="s">
        <v>612</v>
      </c>
      <c r="G199" s="20" t="s">
        <v>46</v>
      </c>
      <c r="H199" s="21" t="n">
        <v>201500056</v>
      </c>
      <c r="I199" s="20" t="s">
        <v>613</v>
      </c>
      <c r="J199" s="20"/>
      <c r="K199" s="22" t="n">
        <v>42170</v>
      </c>
      <c r="L199" s="22" t="n">
        <v>42535</v>
      </c>
      <c r="M199" s="30"/>
      <c r="N199" s="32" t="n">
        <v>116863.94</v>
      </c>
      <c r="O199" s="20"/>
      <c r="P199" s="26"/>
    </row>
    <row r="200" s="27" customFormat="true" ht="11.25" hidden="false" customHeight="false" outlineLevel="0" collapsed="false">
      <c r="A200" s="20" t="s">
        <v>611</v>
      </c>
      <c r="B200" s="20" t="n">
        <v>2015</v>
      </c>
      <c r="C200" s="20" t="s">
        <v>42</v>
      </c>
      <c r="D200" s="20" t="s">
        <v>17</v>
      </c>
      <c r="E200" s="28"/>
      <c r="F200" s="29" t="s">
        <v>612</v>
      </c>
      <c r="G200" s="20" t="s">
        <v>46</v>
      </c>
      <c r="H200" s="21" t="n">
        <v>201500063</v>
      </c>
      <c r="I200" s="20" t="s">
        <v>614</v>
      </c>
      <c r="J200" s="20"/>
      <c r="K200" s="22" t="n">
        <v>42170</v>
      </c>
      <c r="L200" s="22" t="n">
        <v>42535</v>
      </c>
      <c r="M200" s="30"/>
      <c r="N200" s="32" t="n">
        <v>7281</v>
      </c>
      <c r="O200" s="20"/>
      <c r="P200" s="26"/>
    </row>
    <row r="201" s="27" customFormat="true" ht="11.25" hidden="false" customHeight="false" outlineLevel="0" collapsed="false">
      <c r="A201" s="20" t="s">
        <v>611</v>
      </c>
      <c r="B201" s="20" t="n">
        <v>2015</v>
      </c>
      <c r="C201" s="20" t="s">
        <v>42</v>
      </c>
      <c r="D201" s="20" t="s">
        <v>17</v>
      </c>
      <c r="E201" s="28"/>
      <c r="F201" s="29" t="s">
        <v>612</v>
      </c>
      <c r="G201" s="20" t="s">
        <v>46</v>
      </c>
      <c r="H201" s="21" t="n">
        <v>201500068</v>
      </c>
      <c r="I201" s="20" t="s">
        <v>615</v>
      </c>
      <c r="J201" s="20"/>
      <c r="K201" s="22" t="n">
        <v>42170</v>
      </c>
      <c r="L201" s="22" t="n">
        <v>42535</v>
      </c>
      <c r="M201" s="30"/>
      <c r="N201" s="32" t="n">
        <v>2767</v>
      </c>
      <c r="O201" s="20"/>
      <c r="P201" s="26"/>
    </row>
    <row r="202" s="27" customFormat="true" ht="11.25" hidden="false" customHeight="false" outlineLevel="0" collapsed="false">
      <c r="A202" s="20" t="s">
        <v>611</v>
      </c>
      <c r="B202" s="20" t="n">
        <v>2015</v>
      </c>
      <c r="C202" s="20" t="s">
        <v>42</v>
      </c>
      <c r="D202" s="20" t="s">
        <v>17</v>
      </c>
      <c r="E202" s="28"/>
      <c r="F202" s="29" t="s">
        <v>612</v>
      </c>
      <c r="G202" s="20" t="s">
        <v>46</v>
      </c>
      <c r="H202" s="21" t="n">
        <v>201500064</v>
      </c>
      <c r="I202" s="20" t="s">
        <v>614</v>
      </c>
      <c r="J202" s="20"/>
      <c r="K202" s="22" t="n">
        <v>42170</v>
      </c>
      <c r="L202" s="22" t="n">
        <v>42535</v>
      </c>
      <c r="M202" s="47"/>
      <c r="N202" s="45" t="n">
        <v>3966</v>
      </c>
      <c r="O202" s="20"/>
      <c r="P202" s="26"/>
    </row>
    <row r="203" s="27" customFormat="true" ht="11.25" hidden="false" customHeight="false" outlineLevel="0" collapsed="false">
      <c r="A203" s="20" t="s">
        <v>616</v>
      </c>
      <c r="B203" s="20" t="str">
        <f aca="false">MID(A203,8,4)</f>
        <v>2014</v>
      </c>
      <c r="C203" s="20" t="s">
        <v>617</v>
      </c>
      <c r="D203" s="20" t="s">
        <v>65</v>
      </c>
      <c r="E203" s="28"/>
      <c r="F203" s="29" t="s">
        <v>618</v>
      </c>
      <c r="G203" s="20" t="s">
        <v>535</v>
      </c>
      <c r="H203" s="21" t="n">
        <v>201400070</v>
      </c>
      <c r="I203" s="20" t="s">
        <v>333</v>
      </c>
      <c r="J203" s="20"/>
      <c r="K203" s="22" t="n">
        <v>42171</v>
      </c>
      <c r="L203" s="22" t="n">
        <v>42536</v>
      </c>
      <c r="M203" s="30" t="str">
        <f aca="true">IF(L203-TODAY()&lt;0,"",IF(L203-TODAY()&lt;30,30,IF(L203-TODAY()&lt;60,60,IF(L203-TODAY()&lt;90,90,IF(L203-TODAY()&lt;180,180,"")))))</f>
        <v/>
      </c>
      <c r="N203" s="32" t="n">
        <v>211640.11</v>
      </c>
      <c r="O203" s="20"/>
      <c r="P203" s="26"/>
    </row>
    <row r="204" s="27" customFormat="true" ht="11.25" hidden="false" customHeight="false" outlineLevel="0" collapsed="false">
      <c r="A204" s="20" t="s">
        <v>619</v>
      </c>
      <c r="B204" s="20" t="n">
        <v>2015</v>
      </c>
      <c r="C204" s="20" t="s">
        <v>42</v>
      </c>
      <c r="D204" s="20" t="s">
        <v>54</v>
      </c>
      <c r="E204" s="28"/>
      <c r="F204" s="29" t="s">
        <v>620</v>
      </c>
      <c r="G204" s="20" t="s">
        <v>214</v>
      </c>
      <c r="H204" s="21" t="n">
        <v>201500058</v>
      </c>
      <c r="I204" s="20" t="s">
        <v>621</v>
      </c>
      <c r="J204" s="20"/>
      <c r="K204" s="22" t="n">
        <v>42171</v>
      </c>
      <c r="L204" s="22" t="n">
        <v>42536</v>
      </c>
      <c r="M204" s="30" t="str">
        <f aca="true">IF(L204-TODAY()&lt;0,"",IF(L204-TODAY()&lt;30,30,IF(L204-TODAY()&lt;60,60,IF(L204-TODAY()&lt;90,90,IF(L204-TODAY()&lt;180,180,"")))))</f>
        <v/>
      </c>
      <c r="N204" s="32" t="n">
        <v>30440</v>
      </c>
      <c r="O204" s="20"/>
      <c r="P204" s="26" t="s">
        <v>622</v>
      </c>
    </row>
    <row r="205" s="27" customFormat="true" ht="11.25" hidden="false" customHeight="false" outlineLevel="0" collapsed="false">
      <c r="A205" s="20" t="s">
        <v>521</v>
      </c>
      <c r="B205" s="20" t="str">
        <f aca="false">MID(A205,8,4)</f>
        <v>2015</v>
      </c>
      <c r="C205" s="20" t="s">
        <v>42</v>
      </c>
      <c r="D205" s="20" t="s">
        <v>54</v>
      </c>
      <c r="E205" s="28"/>
      <c r="F205" s="29" t="s">
        <v>522</v>
      </c>
      <c r="G205" s="20" t="s">
        <v>67</v>
      </c>
      <c r="H205" s="21" t="n">
        <v>201500062</v>
      </c>
      <c r="I205" s="20" t="s">
        <v>525</v>
      </c>
      <c r="J205" s="20"/>
      <c r="K205" s="22" t="n">
        <v>42172</v>
      </c>
      <c r="L205" s="22" t="n">
        <v>42537</v>
      </c>
      <c r="M205" s="30" t="str">
        <f aca="true">IF(L205-TODAY()&lt;0,"",IF(L205-TODAY()&lt;30,30,IF(L205-TODAY()&lt;60,60,IF(L205-TODAY()&lt;90,90,IF(L205-TODAY()&lt;180,180,"")))))</f>
        <v/>
      </c>
      <c r="N205" s="32" t="n">
        <v>415163</v>
      </c>
      <c r="O205" s="20"/>
      <c r="P205" s="26" t="s">
        <v>526</v>
      </c>
    </row>
    <row r="206" s="27" customFormat="true" ht="11.25" hidden="false" customHeight="false" outlineLevel="0" collapsed="false">
      <c r="A206" s="20" t="s">
        <v>521</v>
      </c>
      <c r="B206" s="20" t="str">
        <f aca="false">MID(A206,8,4)</f>
        <v>2015</v>
      </c>
      <c r="C206" s="20" t="s">
        <v>42</v>
      </c>
      <c r="D206" s="20" t="s">
        <v>54</v>
      </c>
      <c r="E206" s="28"/>
      <c r="F206" s="29" t="s">
        <v>522</v>
      </c>
      <c r="G206" s="20" t="s">
        <v>67</v>
      </c>
      <c r="H206" s="21" t="n">
        <v>201500060</v>
      </c>
      <c r="I206" s="20" t="s">
        <v>523</v>
      </c>
      <c r="J206" s="20"/>
      <c r="K206" s="22" t="n">
        <v>42173</v>
      </c>
      <c r="L206" s="22" t="n">
        <v>42538</v>
      </c>
      <c r="M206" s="30" t="str">
        <f aca="true">IF(L206-TODAY()&lt;0,"",IF(L206-TODAY()&lt;30,30,IF(L206-TODAY()&lt;60,60,IF(L206-TODAY()&lt;90,90,IF(L206-TODAY()&lt;180,180,"")))))</f>
        <v/>
      </c>
      <c r="N206" s="32" t="n">
        <v>54000</v>
      </c>
      <c r="O206" s="20"/>
      <c r="P206" s="26" t="s">
        <v>524</v>
      </c>
    </row>
    <row r="207" s="27" customFormat="true" ht="11.25" hidden="false" customHeight="false" outlineLevel="0" collapsed="false">
      <c r="A207" s="20" t="s">
        <v>623</v>
      </c>
      <c r="B207" s="20" t="n">
        <v>2015</v>
      </c>
      <c r="C207" s="20" t="s">
        <v>42</v>
      </c>
      <c r="D207" s="20" t="s">
        <v>54</v>
      </c>
      <c r="E207" s="28"/>
      <c r="F207" s="29" t="s">
        <v>624</v>
      </c>
      <c r="G207" s="20" t="s">
        <v>214</v>
      </c>
      <c r="H207" s="21" t="n">
        <v>201500066</v>
      </c>
      <c r="I207" s="20" t="s">
        <v>625</v>
      </c>
      <c r="J207" s="20"/>
      <c r="K207" s="22" t="n">
        <v>42174</v>
      </c>
      <c r="L207" s="22" t="n">
        <v>42539</v>
      </c>
      <c r="M207" s="30" t="str">
        <f aca="true">IF(L207-TODAY()&lt;0,"",IF(L207-TODAY()&lt;30,30,IF(L207-TODAY()&lt;60,60,IF(L207-TODAY()&lt;90,90,IF(L207-TODAY()&lt;180,180,"")))))</f>
        <v/>
      </c>
      <c r="N207" s="32" t="n">
        <v>25416</v>
      </c>
      <c r="O207" s="20"/>
      <c r="P207" s="26" t="s">
        <v>626</v>
      </c>
    </row>
    <row r="208" s="27" customFormat="true" ht="11.25" hidden="false" customHeight="false" outlineLevel="0" collapsed="false">
      <c r="A208" s="20" t="s">
        <v>627</v>
      </c>
      <c r="B208" s="20" t="str">
        <f aca="false">MID(A208,8,4)</f>
        <v>2014</v>
      </c>
      <c r="C208" s="20" t="s">
        <v>49</v>
      </c>
      <c r="D208" s="20" t="s">
        <v>43</v>
      </c>
      <c r="E208" s="28"/>
      <c r="F208" s="29" t="s">
        <v>628</v>
      </c>
      <c r="G208" s="20" t="s">
        <v>371</v>
      </c>
      <c r="H208" s="21" t="n">
        <v>201400252</v>
      </c>
      <c r="I208" s="20" t="s">
        <v>629</v>
      </c>
      <c r="J208" s="20"/>
      <c r="K208" s="22" t="n">
        <v>41962</v>
      </c>
      <c r="L208" s="22" t="n">
        <v>42539</v>
      </c>
      <c r="M208" s="30" t="str">
        <f aca="true">IF(L208-TODAY()&lt;0,"",IF(L208-TODAY()&lt;30,30,IF(L208-TODAY()&lt;60,60,IF(L208-TODAY()&lt;90,90,IF(L208-TODAY()&lt;180,180,"")))))</f>
        <v/>
      </c>
      <c r="N208" s="32" t="n">
        <v>18000</v>
      </c>
      <c r="O208" s="20"/>
      <c r="P208" s="26"/>
    </row>
    <row r="209" s="27" customFormat="true" ht="11.25" hidden="false" customHeight="false" outlineLevel="0" collapsed="false">
      <c r="A209" s="20" t="s">
        <v>630</v>
      </c>
      <c r="B209" s="20" t="n">
        <v>2015</v>
      </c>
      <c r="C209" s="20" t="s">
        <v>42</v>
      </c>
      <c r="D209" s="20" t="s">
        <v>54</v>
      </c>
      <c r="E209" s="28"/>
      <c r="F209" s="29" t="s">
        <v>631</v>
      </c>
      <c r="G209" s="20" t="s">
        <v>214</v>
      </c>
      <c r="H209" s="21" t="n">
        <v>201500065</v>
      </c>
      <c r="I209" s="20" t="s">
        <v>632</v>
      </c>
      <c r="J209" s="20"/>
      <c r="K209" s="22" t="n">
        <v>42174</v>
      </c>
      <c r="L209" s="22" t="n">
        <v>42539</v>
      </c>
      <c r="M209" s="30"/>
      <c r="N209" s="32" t="n">
        <v>3793.16</v>
      </c>
      <c r="O209" s="20"/>
      <c r="P209" s="26" t="s">
        <v>592</v>
      </c>
    </row>
    <row r="210" s="27" customFormat="true" ht="11.25" hidden="false" customHeight="false" outlineLevel="0" collapsed="false">
      <c r="A210" s="20" t="s">
        <v>633</v>
      </c>
      <c r="B210" s="20" t="n">
        <v>2015</v>
      </c>
      <c r="C210" s="20" t="s">
        <v>42</v>
      </c>
      <c r="D210" s="20" t="s">
        <v>54</v>
      </c>
      <c r="E210" s="28"/>
      <c r="F210" s="29" t="s">
        <v>634</v>
      </c>
      <c r="G210" s="20" t="s">
        <v>214</v>
      </c>
      <c r="H210" s="21" t="n">
        <v>201500069</v>
      </c>
      <c r="I210" s="20" t="s">
        <v>635</v>
      </c>
      <c r="J210" s="20"/>
      <c r="K210" s="22" t="n">
        <v>42174</v>
      </c>
      <c r="L210" s="22" t="n">
        <v>42539</v>
      </c>
      <c r="M210" s="30" t="str">
        <f aca="true">IF(L210-TODAY()&lt;0,"",IF(L210-TODAY()&lt;30,30,IF(L210-TODAY()&lt;60,60,IF(L210-TODAY()&lt;90,90,IF(L210-TODAY()&lt;180,180,"")))))</f>
        <v/>
      </c>
      <c r="N210" s="32" t="n">
        <v>27778.1</v>
      </c>
      <c r="O210" s="20"/>
      <c r="P210" s="26" t="s">
        <v>636</v>
      </c>
    </row>
    <row r="211" s="27" customFormat="true" ht="11.25" hidden="false" customHeight="false" outlineLevel="0" collapsed="false">
      <c r="A211" s="20" t="s">
        <v>633</v>
      </c>
      <c r="B211" s="20" t="n">
        <v>2015</v>
      </c>
      <c r="C211" s="20" t="s">
        <v>42</v>
      </c>
      <c r="D211" s="20" t="s">
        <v>54</v>
      </c>
      <c r="E211" s="28"/>
      <c r="F211" s="29" t="s">
        <v>634</v>
      </c>
      <c r="G211" s="20" t="s">
        <v>214</v>
      </c>
      <c r="H211" s="21" t="n">
        <v>201500089</v>
      </c>
      <c r="I211" s="20" t="s">
        <v>635</v>
      </c>
      <c r="J211" s="20"/>
      <c r="K211" s="22" t="n">
        <v>42174</v>
      </c>
      <c r="L211" s="22" t="n">
        <v>42539</v>
      </c>
      <c r="M211" s="30" t="str">
        <f aca="true">IF(L211-TODAY()&lt;0,"",IF(L211-TODAY()&lt;30,30,IF(L211-TODAY()&lt;60,60,IF(L211-TODAY()&lt;90,90,IF(L211-TODAY()&lt;180,180,"")))))</f>
        <v/>
      </c>
      <c r="N211" s="32" t="n">
        <v>17007</v>
      </c>
      <c r="O211" s="20"/>
      <c r="P211" s="26" t="s">
        <v>636</v>
      </c>
    </row>
    <row r="212" s="27" customFormat="true" ht="11.25" hidden="false" customHeight="false" outlineLevel="0" collapsed="false">
      <c r="A212" s="20" t="s">
        <v>637</v>
      </c>
      <c r="B212" s="20" t="n">
        <v>2015</v>
      </c>
      <c r="C212" s="20" t="s">
        <v>42</v>
      </c>
      <c r="D212" s="20" t="s">
        <v>54</v>
      </c>
      <c r="E212" s="28"/>
      <c r="F212" s="29" t="s">
        <v>638</v>
      </c>
      <c r="G212" s="20" t="s">
        <v>279</v>
      </c>
      <c r="H212" s="21" t="n">
        <v>201500070</v>
      </c>
      <c r="I212" s="20" t="s">
        <v>639</v>
      </c>
      <c r="J212" s="20"/>
      <c r="K212" s="22" t="n">
        <v>42180</v>
      </c>
      <c r="L212" s="22" t="n">
        <v>42545</v>
      </c>
      <c r="M212" s="30" t="str">
        <f aca="true">IF(L212-TODAY()&lt;0,"",IF(L212-TODAY()&lt;30,30,IF(L212-TODAY()&lt;60,60,IF(L212-TODAY()&lt;90,90,IF(L212-TODAY()&lt;180,180,"")))))</f>
        <v/>
      </c>
      <c r="N212" s="32" t="n">
        <v>75983</v>
      </c>
      <c r="O212" s="20"/>
      <c r="P212" s="26"/>
    </row>
    <row r="213" s="27" customFormat="true" ht="11.25" hidden="false" customHeight="false" outlineLevel="0" collapsed="false">
      <c r="A213" s="20" t="s">
        <v>640</v>
      </c>
      <c r="B213" s="20" t="n">
        <v>2015</v>
      </c>
      <c r="C213" s="20" t="s">
        <v>42</v>
      </c>
      <c r="D213" s="20" t="s">
        <v>54</v>
      </c>
      <c r="E213" s="28"/>
      <c r="F213" s="29" t="s">
        <v>620</v>
      </c>
      <c r="G213" s="20" t="s">
        <v>214</v>
      </c>
      <c r="H213" s="21" t="n">
        <v>201500067</v>
      </c>
      <c r="I213" s="20" t="s">
        <v>621</v>
      </c>
      <c r="J213" s="20"/>
      <c r="K213" s="22" t="n">
        <v>42180</v>
      </c>
      <c r="L213" s="22" t="n">
        <v>42545</v>
      </c>
      <c r="M213" s="30" t="str">
        <f aca="true">IF(L213-TODAY()&lt;0,"",IF(L213-TODAY()&lt;30,30,IF(L213-TODAY()&lt;60,60,IF(L213-TODAY()&lt;90,90,IF(L213-TODAY()&lt;180,180,"")))))</f>
        <v/>
      </c>
      <c r="N213" s="32" t="n">
        <v>75618.3</v>
      </c>
      <c r="O213" s="20"/>
      <c r="P213" s="26" t="s">
        <v>641</v>
      </c>
    </row>
    <row r="214" s="27" customFormat="true" ht="11.25" hidden="false" customHeight="false" outlineLevel="0" collapsed="false">
      <c r="A214" s="20" t="s">
        <v>637</v>
      </c>
      <c r="B214" s="20" t="n">
        <v>2015</v>
      </c>
      <c r="C214" s="20" t="s">
        <v>42</v>
      </c>
      <c r="D214" s="20" t="s">
        <v>54</v>
      </c>
      <c r="E214" s="28"/>
      <c r="F214" s="29" t="s">
        <v>638</v>
      </c>
      <c r="G214" s="20" t="s">
        <v>279</v>
      </c>
      <c r="H214" s="21" t="n">
        <v>201500072</v>
      </c>
      <c r="I214" s="20" t="s">
        <v>642</v>
      </c>
      <c r="J214" s="20"/>
      <c r="K214" s="22" t="n">
        <v>42184</v>
      </c>
      <c r="L214" s="22" t="n">
        <v>42549</v>
      </c>
      <c r="M214" s="30" t="str">
        <f aca="true">IF(L214-TODAY()&lt;0,"",IF(L214-TODAY()&lt;30,30,IF(L214-TODAY()&lt;60,60,IF(L214-TODAY()&lt;90,90,IF(L214-TODAY()&lt;180,180,"")))))</f>
        <v/>
      </c>
      <c r="N214" s="32" t="n">
        <v>58440</v>
      </c>
      <c r="O214" s="20"/>
      <c r="P214" s="26"/>
    </row>
    <row r="215" s="27" customFormat="true" ht="11.25" hidden="false" customHeight="false" outlineLevel="0" collapsed="false">
      <c r="A215" s="20" t="s">
        <v>643</v>
      </c>
      <c r="B215" s="20" t="str">
        <f aca="false">MID(A215,8,4)</f>
        <v>2011</v>
      </c>
      <c r="C215" s="20" t="s">
        <v>42</v>
      </c>
      <c r="D215" s="20" t="s">
        <v>37</v>
      </c>
      <c r="E215" s="28"/>
      <c r="F215" s="29" t="s">
        <v>644</v>
      </c>
      <c r="G215" s="20" t="s">
        <v>283</v>
      </c>
      <c r="H215" s="21" t="n">
        <v>201200349</v>
      </c>
      <c r="I215" s="20" t="s">
        <v>645</v>
      </c>
      <c r="J215" s="20"/>
      <c r="K215" s="22" t="n">
        <v>41091</v>
      </c>
      <c r="L215" s="22" t="n">
        <v>42551</v>
      </c>
      <c r="M215" s="30" t="str">
        <f aca="true">IF(L215-TODAY()&lt;0,"",IF(L215-TODAY()&lt;30,30,IF(L215-TODAY()&lt;60,60,IF(L215-TODAY()&lt;90,90,IF(L215-TODAY()&lt;180,180,"")))))</f>
        <v/>
      </c>
      <c r="N215" s="32" t="n">
        <v>630955.5</v>
      </c>
      <c r="O215" s="20"/>
      <c r="P215" s="26"/>
    </row>
    <row r="216" s="27" customFormat="true" ht="11.25" hidden="false" customHeight="false" outlineLevel="0" collapsed="false">
      <c r="A216" s="20" t="s">
        <v>646</v>
      </c>
      <c r="B216" s="20" t="n">
        <v>2015</v>
      </c>
      <c r="C216" s="20" t="s">
        <v>42</v>
      </c>
      <c r="D216" s="20" t="s">
        <v>54</v>
      </c>
      <c r="E216" s="28"/>
      <c r="F216" s="29" t="s">
        <v>647</v>
      </c>
      <c r="G216" s="20" t="s">
        <v>214</v>
      </c>
      <c r="H216" s="21" t="n">
        <v>201500093</v>
      </c>
      <c r="I216" s="20" t="s">
        <v>648</v>
      </c>
      <c r="J216" s="20"/>
      <c r="K216" s="22" t="n">
        <v>42186</v>
      </c>
      <c r="L216" s="22" t="n">
        <v>42551</v>
      </c>
      <c r="M216" s="30" t="str">
        <f aca="true">IF(L216-TODAY()&lt;0,"",IF(L216-TODAY()&lt;30,30,IF(L216-TODAY()&lt;60,60,IF(L216-TODAY()&lt;90,90,IF(L216-TODAY()&lt;180,180,"")))))</f>
        <v/>
      </c>
      <c r="N216" s="32" t="n">
        <v>525.65</v>
      </c>
      <c r="O216" s="20"/>
      <c r="P216" s="26" t="s">
        <v>649</v>
      </c>
    </row>
    <row r="217" s="27" customFormat="true" ht="11.25" hidden="false" customHeight="false" outlineLevel="0" collapsed="false">
      <c r="A217" s="20" t="s">
        <v>650</v>
      </c>
      <c r="B217" s="20" t="str">
        <f aca="false">MID(A217,8,4)</f>
        <v>2010</v>
      </c>
      <c r="C217" s="20" t="s">
        <v>42</v>
      </c>
      <c r="D217" s="20" t="s">
        <v>37</v>
      </c>
      <c r="E217" s="28"/>
      <c r="F217" s="29" t="s">
        <v>651</v>
      </c>
      <c r="G217" s="20" t="s">
        <v>652</v>
      </c>
      <c r="H217" s="21" t="n">
        <v>201100044</v>
      </c>
      <c r="I217" s="20" t="s">
        <v>132</v>
      </c>
      <c r="J217" s="20"/>
      <c r="K217" s="22" t="n">
        <v>40644</v>
      </c>
      <c r="L217" s="22" t="n">
        <v>42552</v>
      </c>
      <c r="M217" s="30" t="str">
        <f aca="true">IF(L217-TODAY()&lt;0,"",IF(L217-TODAY()&lt;30,30,IF(L217-TODAY()&lt;60,60,IF(L217-TODAY()&lt;90,90,IF(L217-TODAY()&lt;180,180,"")))))</f>
        <v/>
      </c>
      <c r="N217" s="32" t="n">
        <v>118736.4</v>
      </c>
      <c r="O217" s="20"/>
      <c r="P217" s="26" t="s">
        <v>653</v>
      </c>
    </row>
    <row r="218" s="27" customFormat="true" ht="11.25" hidden="false" customHeight="false" outlineLevel="0" collapsed="false">
      <c r="A218" s="20" t="s">
        <v>654</v>
      </c>
      <c r="B218" s="20" t="str">
        <f aca="false">MID(A218,8,4)</f>
        <v>2015</v>
      </c>
      <c r="C218" s="20" t="s">
        <v>655</v>
      </c>
      <c r="D218" s="20" t="s">
        <v>65</v>
      </c>
      <c r="E218" s="28"/>
      <c r="F218" s="29" t="s">
        <v>656</v>
      </c>
      <c r="G218" s="20" t="s">
        <v>283</v>
      </c>
      <c r="H218" s="21" t="n">
        <v>201500005</v>
      </c>
      <c r="I218" s="20" t="s">
        <v>333</v>
      </c>
      <c r="J218" s="20"/>
      <c r="K218" s="22" t="n">
        <v>42054</v>
      </c>
      <c r="L218" s="22" t="n">
        <v>42552</v>
      </c>
      <c r="M218" s="30" t="str">
        <f aca="true">IF(L218-TODAY()&lt;0,"",IF(L218-TODAY()&lt;30,30,IF(L218-TODAY()&lt;60,60,IF(L218-TODAY()&lt;90,90,IF(L218-TODAY()&lt;180,180,"")))))</f>
        <v/>
      </c>
      <c r="N218" s="32" t="n">
        <v>312028.8</v>
      </c>
      <c r="O218" s="20"/>
      <c r="P218" s="26"/>
    </row>
    <row r="219" s="27" customFormat="true" ht="11.25" hidden="false" customHeight="false" outlineLevel="0" collapsed="false">
      <c r="A219" s="20" t="s">
        <v>657</v>
      </c>
      <c r="B219" s="20" t="n">
        <v>2015</v>
      </c>
      <c r="C219" s="20" t="s">
        <v>42</v>
      </c>
      <c r="D219" s="20" t="s">
        <v>32</v>
      </c>
      <c r="E219" s="28"/>
      <c r="F219" s="29" t="s">
        <v>658</v>
      </c>
      <c r="G219" s="20" t="s">
        <v>659</v>
      </c>
      <c r="H219" s="21" t="n">
        <v>201500080</v>
      </c>
      <c r="I219" s="20" t="s">
        <v>660</v>
      </c>
      <c r="J219" s="20"/>
      <c r="K219" s="22" t="n">
        <v>42191</v>
      </c>
      <c r="L219" s="22" t="n">
        <v>42556</v>
      </c>
      <c r="M219" s="30" t="str">
        <f aca="true">IF(L219-TODAY()&lt;0,"",IF(L219-TODAY()&lt;30,30,IF(L219-TODAY()&lt;60,60,IF(L219-TODAY()&lt;90,90,IF(L219-TODAY()&lt;180,180,"")))))</f>
        <v/>
      </c>
      <c r="N219" s="32" t="n">
        <v>900000</v>
      </c>
      <c r="O219" s="20"/>
      <c r="P219" s="26" t="s">
        <v>661</v>
      </c>
    </row>
    <row r="220" s="27" customFormat="true" ht="11.25" hidden="false" customHeight="false" outlineLevel="0" collapsed="false">
      <c r="A220" s="20" t="s">
        <v>662</v>
      </c>
      <c r="B220" s="20" t="n">
        <v>2015</v>
      </c>
      <c r="C220" s="20" t="s">
        <v>42</v>
      </c>
      <c r="D220" s="20" t="s">
        <v>54</v>
      </c>
      <c r="E220" s="28"/>
      <c r="F220" s="29" t="s">
        <v>663</v>
      </c>
      <c r="G220" s="20" t="s">
        <v>214</v>
      </c>
      <c r="H220" s="21" t="n">
        <v>201500077</v>
      </c>
      <c r="I220" s="20" t="s">
        <v>664</v>
      </c>
      <c r="J220" s="20"/>
      <c r="K220" s="22" t="n">
        <v>42192</v>
      </c>
      <c r="L220" s="22" t="n">
        <v>42557</v>
      </c>
      <c r="M220" s="30"/>
      <c r="N220" s="32" t="n">
        <v>7788</v>
      </c>
      <c r="O220" s="20"/>
      <c r="P220" s="26" t="s">
        <v>665</v>
      </c>
    </row>
    <row r="221" s="27" customFormat="true" ht="11.25" hidden="false" customHeight="false" outlineLevel="0" collapsed="false">
      <c r="A221" s="20" t="s">
        <v>666</v>
      </c>
      <c r="B221" s="20" t="n">
        <v>2015</v>
      </c>
      <c r="C221" s="20" t="s">
        <v>42</v>
      </c>
      <c r="D221" s="20" t="s">
        <v>54</v>
      </c>
      <c r="E221" s="28"/>
      <c r="F221" s="29" t="s">
        <v>631</v>
      </c>
      <c r="G221" s="20" t="s">
        <v>214</v>
      </c>
      <c r="H221" s="21" t="n">
        <v>201500076</v>
      </c>
      <c r="I221" s="20" t="s">
        <v>632</v>
      </c>
      <c r="J221" s="20"/>
      <c r="K221" s="22" t="n">
        <v>42192</v>
      </c>
      <c r="L221" s="22" t="n">
        <v>42557</v>
      </c>
      <c r="M221" s="30"/>
      <c r="N221" s="32" t="n">
        <v>2448</v>
      </c>
      <c r="O221" s="20"/>
      <c r="P221" s="26" t="s">
        <v>667</v>
      </c>
    </row>
    <row r="222" s="27" customFormat="true" ht="11.25" hidden="false" customHeight="false" outlineLevel="0" collapsed="false">
      <c r="A222" s="20" t="s">
        <v>668</v>
      </c>
      <c r="B222" s="20" t="n">
        <v>2015</v>
      </c>
      <c r="C222" s="20" t="s">
        <v>42</v>
      </c>
      <c r="D222" s="20" t="s">
        <v>54</v>
      </c>
      <c r="E222" s="28"/>
      <c r="F222" s="29" t="s">
        <v>631</v>
      </c>
      <c r="G222" s="20" t="s">
        <v>214</v>
      </c>
      <c r="H222" s="21" t="n">
        <v>201500078</v>
      </c>
      <c r="I222" s="20" t="s">
        <v>632</v>
      </c>
      <c r="J222" s="20"/>
      <c r="K222" s="22" t="n">
        <v>42192</v>
      </c>
      <c r="L222" s="22" t="n">
        <v>42557</v>
      </c>
      <c r="M222" s="30"/>
      <c r="N222" s="32" t="n">
        <v>1409.57</v>
      </c>
      <c r="O222" s="20"/>
      <c r="P222" s="26" t="s">
        <v>592</v>
      </c>
    </row>
    <row r="223" s="27" customFormat="true" ht="11.25" hidden="false" customHeight="false" outlineLevel="0" collapsed="false">
      <c r="A223" s="20" t="s">
        <v>669</v>
      </c>
      <c r="B223" s="20" t="str">
        <f aca="false">MID(A223,8,4)</f>
        <v>2014</v>
      </c>
      <c r="C223" s="20" t="s">
        <v>42</v>
      </c>
      <c r="D223" s="20" t="s">
        <v>65</v>
      </c>
      <c r="E223" s="28"/>
      <c r="F223" s="29" t="s">
        <v>670</v>
      </c>
      <c r="G223" s="20" t="s">
        <v>320</v>
      </c>
      <c r="H223" s="21" t="n">
        <v>201400071</v>
      </c>
      <c r="I223" s="20" t="s">
        <v>671</v>
      </c>
      <c r="J223" s="20"/>
      <c r="K223" s="22" t="n">
        <v>41800</v>
      </c>
      <c r="L223" s="22" t="n">
        <v>42560</v>
      </c>
      <c r="M223" s="30" t="str">
        <f aca="true">IF(L223-TODAY()&lt;0,"",IF(L223-TODAY()&lt;30,30,IF(L223-TODAY()&lt;60,60,IF(L223-TODAY()&lt;90,90,IF(L223-TODAY()&lt;180,180,"")))))</f>
        <v/>
      </c>
      <c r="N223" s="32" t="n">
        <v>399455.04</v>
      </c>
      <c r="O223" s="20"/>
      <c r="P223" s="26" t="s">
        <v>672</v>
      </c>
    </row>
    <row r="224" s="27" customFormat="true" ht="11.25" hidden="false" customHeight="false" outlineLevel="0" collapsed="false">
      <c r="A224" s="20" t="s">
        <v>640</v>
      </c>
      <c r="B224" s="20" t="n">
        <v>2015</v>
      </c>
      <c r="C224" s="20" t="s">
        <v>42</v>
      </c>
      <c r="D224" s="20" t="s">
        <v>54</v>
      </c>
      <c r="E224" s="28"/>
      <c r="F224" s="29" t="s">
        <v>620</v>
      </c>
      <c r="G224" s="20" t="s">
        <v>214</v>
      </c>
      <c r="H224" s="21" t="n">
        <v>201500081</v>
      </c>
      <c r="I224" s="20" t="s">
        <v>621</v>
      </c>
      <c r="J224" s="20"/>
      <c r="K224" s="22" t="n">
        <v>42198</v>
      </c>
      <c r="L224" s="22" t="n">
        <v>42563</v>
      </c>
      <c r="M224" s="30" t="str">
        <f aca="true">IF(L224-TODAY()&lt;0,"",IF(L224-TODAY()&lt;30,30,IF(L224-TODAY()&lt;60,60,IF(L224-TODAY()&lt;90,90,IF(L224-TODAY()&lt;180,180,"")))))</f>
        <v/>
      </c>
      <c r="N224" s="32" t="n">
        <v>9238.6</v>
      </c>
      <c r="O224" s="20"/>
      <c r="P224" s="26" t="s">
        <v>641</v>
      </c>
    </row>
    <row r="225" s="27" customFormat="true" ht="11.25" hidden="false" customHeight="false" outlineLevel="0" collapsed="false">
      <c r="A225" s="20" t="s">
        <v>673</v>
      </c>
      <c r="B225" s="20" t="n">
        <v>2015</v>
      </c>
      <c r="C225" s="20" t="s">
        <v>42</v>
      </c>
      <c r="D225" s="20" t="s">
        <v>54</v>
      </c>
      <c r="E225" s="28"/>
      <c r="F225" s="29" t="s">
        <v>620</v>
      </c>
      <c r="G225" s="20" t="s">
        <v>214</v>
      </c>
      <c r="H225" s="21" t="n">
        <v>201500082</v>
      </c>
      <c r="I225" s="20" t="s">
        <v>621</v>
      </c>
      <c r="J225" s="20"/>
      <c r="K225" s="22" t="n">
        <v>42198</v>
      </c>
      <c r="L225" s="22" t="n">
        <v>42563</v>
      </c>
      <c r="M225" s="30" t="str">
        <f aca="true">IF(L225-TODAY()&lt;0,"",IF(L225-TODAY()&lt;30,30,IF(L225-TODAY()&lt;60,60,IF(L225-TODAY()&lt;90,90,IF(L225-TODAY()&lt;180,180,"")))))</f>
        <v/>
      </c>
      <c r="N225" s="32" t="n">
        <v>1800</v>
      </c>
      <c r="O225" s="20"/>
      <c r="P225" s="26" t="s">
        <v>622</v>
      </c>
    </row>
    <row r="226" s="27" customFormat="true" ht="11.25" hidden="false" customHeight="false" outlineLevel="0" collapsed="false">
      <c r="A226" s="20" t="s">
        <v>674</v>
      </c>
      <c r="B226" s="20" t="n">
        <v>2015</v>
      </c>
      <c r="C226" s="20" t="s">
        <v>42</v>
      </c>
      <c r="D226" s="20" t="s">
        <v>54</v>
      </c>
      <c r="E226" s="28"/>
      <c r="F226" s="29" t="s">
        <v>603</v>
      </c>
      <c r="G226" s="20" t="s">
        <v>604</v>
      </c>
      <c r="H226" s="21" t="n">
        <v>201500085</v>
      </c>
      <c r="I226" s="20" t="s">
        <v>605</v>
      </c>
      <c r="J226" s="20"/>
      <c r="K226" s="22" t="n">
        <v>42202</v>
      </c>
      <c r="L226" s="22" t="n">
        <v>42567</v>
      </c>
      <c r="M226" s="30"/>
      <c r="N226" s="32" t="n">
        <v>37400</v>
      </c>
      <c r="O226" s="20"/>
      <c r="P226" s="26"/>
    </row>
    <row r="227" s="27" customFormat="true" ht="11.25" hidden="false" customHeight="false" outlineLevel="0" collapsed="false">
      <c r="A227" s="20" t="s">
        <v>556</v>
      </c>
      <c r="B227" s="20" t="str">
        <f aca="false">MID(A227,8,4)</f>
        <v>2014</v>
      </c>
      <c r="C227" s="20" t="s">
        <v>42</v>
      </c>
      <c r="D227" s="20" t="s">
        <v>65</v>
      </c>
      <c r="E227" s="28"/>
      <c r="F227" s="29" t="s">
        <v>675</v>
      </c>
      <c r="G227" s="20" t="s">
        <v>113</v>
      </c>
      <c r="H227" s="21" t="n">
        <v>201500083</v>
      </c>
      <c r="I227" s="20" t="s">
        <v>222</v>
      </c>
      <c r="J227" s="20" t="s">
        <v>223</v>
      </c>
      <c r="K227" s="22" t="n">
        <v>42205</v>
      </c>
      <c r="L227" s="22" t="n">
        <v>42570</v>
      </c>
      <c r="M227" s="30"/>
      <c r="N227" s="32" t="n">
        <v>91272.1</v>
      </c>
      <c r="O227" s="20"/>
      <c r="P227" s="26"/>
    </row>
    <row r="228" s="27" customFormat="true" ht="11.25" hidden="false" customHeight="false" outlineLevel="0" collapsed="false">
      <c r="A228" s="20" t="s">
        <v>676</v>
      </c>
      <c r="B228" s="20" t="n">
        <v>2015</v>
      </c>
      <c r="C228" s="20" t="s">
        <v>42</v>
      </c>
      <c r="D228" s="20" t="s">
        <v>54</v>
      </c>
      <c r="E228" s="28"/>
      <c r="F228" s="29" t="s">
        <v>663</v>
      </c>
      <c r="G228" s="20" t="s">
        <v>214</v>
      </c>
      <c r="H228" s="21" t="n">
        <v>201500088</v>
      </c>
      <c r="I228" s="20" t="s">
        <v>664</v>
      </c>
      <c r="J228" s="20"/>
      <c r="K228" s="22" t="n">
        <v>42208</v>
      </c>
      <c r="L228" s="22" t="n">
        <v>42573</v>
      </c>
      <c r="M228" s="30"/>
      <c r="N228" s="32" t="n">
        <v>25960</v>
      </c>
      <c r="O228" s="20"/>
      <c r="P228" s="26" t="s">
        <v>665</v>
      </c>
    </row>
    <row r="229" s="27" customFormat="true" ht="11.25" hidden="false" customHeight="false" outlineLevel="0" collapsed="false">
      <c r="A229" s="20" t="s">
        <v>521</v>
      </c>
      <c r="B229" s="20" t="str">
        <f aca="false">MID(A229,8,4)</f>
        <v>2015</v>
      </c>
      <c r="C229" s="20" t="s">
        <v>42</v>
      </c>
      <c r="D229" s="20" t="s">
        <v>54</v>
      </c>
      <c r="E229" s="28"/>
      <c r="F229" s="29" t="s">
        <v>522</v>
      </c>
      <c r="G229" s="20" t="s">
        <v>67</v>
      </c>
      <c r="H229" s="21" t="n">
        <v>201500090</v>
      </c>
      <c r="I229" s="20" t="s">
        <v>527</v>
      </c>
      <c r="J229" s="20"/>
      <c r="K229" s="22" t="n">
        <v>42209</v>
      </c>
      <c r="L229" s="22" t="n">
        <v>42574</v>
      </c>
      <c r="M229" s="30" t="str">
        <f aca="true">IF(L229-TODAY()&lt;0,"",IF(L229-TODAY()&lt;30,30,IF(L229-TODAY()&lt;60,60,IF(L229-TODAY()&lt;90,90,IF(L229-TODAY()&lt;180,180,"")))))</f>
        <v/>
      </c>
      <c r="N229" s="32" t="n">
        <v>226677</v>
      </c>
      <c r="O229" s="20"/>
      <c r="P229" s="26" t="s">
        <v>528</v>
      </c>
    </row>
    <row r="230" s="27" customFormat="true" ht="11.25" hidden="false" customHeight="false" outlineLevel="0" collapsed="false">
      <c r="A230" s="20" t="s">
        <v>677</v>
      </c>
      <c r="B230" s="20" t="n">
        <v>2015</v>
      </c>
      <c r="C230" s="20" t="s">
        <v>42</v>
      </c>
      <c r="D230" s="20" t="s">
        <v>54</v>
      </c>
      <c r="E230" s="28"/>
      <c r="F230" s="29" t="s">
        <v>631</v>
      </c>
      <c r="G230" s="20" t="s">
        <v>214</v>
      </c>
      <c r="H230" s="21" t="n">
        <v>201500094</v>
      </c>
      <c r="I230" s="20" t="s">
        <v>632</v>
      </c>
      <c r="J230" s="20"/>
      <c r="K230" s="22" t="n">
        <v>42214</v>
      </c>
      <c r="L230" s="22" t="n">
        <v>42579</v>
      </c>
      <c r="M230" s="30"/>
      <c r="N230" s="32" t="n">
        <v>16320</v>
      </c>
      <c r="O230" s="20"/>
      <c r="P230" s="26" t="s">
        <v>667</v>
      </c>
    </row>
    <row r="231" s="27" customFormat="true" ht="11.25" hidden="false" customHeight="false" outlineLevel="0" collapsed="false">
      <c r="A231" s="20" t="s">
        <v>436</v>
      </c>
      <c r="B231" s="20" t="str">
        <f aca="false">MID(A231,8,4)</f>
        <v>2014</v>
      </c>
      <c r="C231" s="20" t="s">
        <v>42</v>
      </c>
      <c r="D231" s="20" t="s">
        <v>54</v>
      </c>
      <c r="E231" s="28"/>
      <c r="F231" s="29" t="s">
        <v>445</v>
      </c>
      <c r="G231" s="20" t="s">
        <v>67</v>
      </c>
      <c r="H231" s="21" t="n">
        <v>201500098</v>
      </c>
      <c r="I231" s="20" t="s">
        <v>678</v>
      </c>
      <c r="J231" s="20"/>
      <c r="K231" s="22" t="n">
        <v>42220</v>
      </c>
      <c r="L231" s="22" t="n">
        <v>42585</v>
      </c>
      <c r="M231" s="30" t="str">
        <f aca="true">IF(L231-TODAY()&lt;0,"",IF(L231-TODAY()&lt;30,30,IF(L231-TODAY()&lt;60,60,IF(L231-TODAY()&lt;90,90,IF(L231-TODAY()&lt;180,180,"")))))</f>
        <v/>
      </c>
      <c r="N231" s="32" t="n">
        <v>25850</v>
      </c>
      <c r="O231" s="20"/>
      <c r="P231" s="26" t="s">
        <v>447</v>
      </c>
    </row>
    <row r="232" s="27" customFormat="true" ht="11.25" hidden="false" customHeight="false" outlineLevel="0" collapsed="false">
      <c r="A232" s="20" t="s">
        <v>679</v>
      </c>
      <c r="B232" s="20" t="str">
        <f aca="false">MID(A232,8,4)</f>
        <v>2014</v>
      </c>
      <c r="C232" s="20" t="s">
        <v>42</v>
      </c>
      <c r="D232" s="20" t="s">
        <v>37</v>
      </c>
      <c r="E232" s="28"/>
      <c r="F232" s="29" t="s">
        <v>680</v>
      </c>
      <c r="G232" s="20" t="s">
        <v>279</v>
      </c>
      <c r="H232" s="21" t="n">
        <v>201400108</v>
      </c>
      <c r="I232" s="20" t="s">
        <v>520</v>
      </c>
      <c r="J232" s="20"/>
      <c r="K232" s="22" t="n">
        <v>41859</v>
      </c>
      <c r="L232" s="22" t="n">
        <v>42589</v>
      </c>
      <c r="M232" s="30"/>
      <c r="N232" s="32" t="n">
        <v>591919.2</v>
      </c>
      <c r="O232" s="20"/>
      <c r="P232" s="26"/>
    </row>
    <row r="233" s="27" customFormat="true" ht="11.25" hidden="false" customHeight="false" outlineLevel="0" collapsed="false">
      <c r="A233" s="20" t="s">
        <v>623</v>
      </c>
      <c r="B233" s="20" t="n">
        <v>2015</v>
      </c>
      <c r="C233" s="20" t="s">
        <v>42</v>
      </c>
      <c r="D233" s="20" t="s">
        <v>54</v>
      </c>
      <c r="E233" s="28"/>
      <c r="F233" s="29" t="s">
        <v>624</v>
      </c>
      <c r="G233" s="20" t="s">
        <v>214</v>
      </c>
      <c r="H233" s="21" t="n">
        <v>201500096</v>
      </c>
      <c r="I233" s="20" t="s">
        <v>625</v>
      </c>
      <c r="J233" s="20"/>
      <c r="K233" s="22" t="n">
        <v>42227</v>
      </c>
      <c r="L233" s="22" t="n">
        <v>42592</v>
      </c>
      <c r="M233" s="30" t="str">
        <f aca="true">IF(L233-TODAY()&lt;0,"",IF(L233-TODAY()&lt;30,30,IF(L233-TODAY()&lt;60,60,IF(L233-TODAY()&lt;90,90,IF(L233-TODAY()&lt;180,180,"")))))</f>
        <v/>
      </c>
      <c r="N233" s="32" t="n">
        <v>21180</v>
      </c>
      <c r="O233" s="20"/>
      <c r="P233" s="26" t="s">
        <v>626</v>
      </c>
    </row>
    <row r="234" s="27" customFormat="true" ht="11.25" hidden="false" customHeight="false" outlineLevel="0" collapsed="false">
      <c r="A234" s="20" t="s">
        <v>681</v>
      </c>
      <c r="B234" s="20" t="n">
        <v>2015</v>
      </c>
      <c r="C234" s="20" t="s">
        <v>42</v>
      </c>
      <c r="D234" s="20" t="s">
        <v>65</v>
      </c>
      <c r="E234" s="28"/>
      <c r="F234" s="29" t="s">
        <v>682</v>
      </c>
      <c r="G234" s="20" t="s">
        <v>76</v>
      </c>
      <c r="H234" s="21" t="n">
        <v>201500097</v>
      </c>
      <c r="I234" s="20" t="s">
        <v>683</v>
      </c>
      <c r="J234" s="20"/>
      <c r="K234" s="22" t="n">
        <v>42227</v>
      </c>
      <c r="L234" s="22" t="n">
        <v>42592</v>
      </c>
      <c r="M234" s="30" t="s">
        <v>684</v>
      </c>
      <c r="N234" s="31" t="n">
        <v>380194</v>
      </c>
      <c r="O234" s="20"/>
      <c r="P234" s="26"/>
    </row>
    <row r="235" s="27" customFormat="true" ht="11.25" hidden="false" customHeight="false" outlineLevel="0" collapsed="false">
      <c r="A235" s="20" t="s">
        <v>619</v>
      </c>
      <c r="B235" s="20" t="n">
        <v>2015</v>
      </c>
      <c r="C235" s="20" t="s">
        <v>42</v>
      </c>
      <c r="D235" s="20" t="s">
        <v>54</v>
      </c>
      <c r="E235" s="28"/>
      <c r="F235" s="29" t="s">
        <v>620</v>
      </c>
      <c r="G235" s="20" t="s">
        <v>214</v>
      </c>
      <c r="H235" s="21" t="n">
        <v>201500100</v>
      </c>
      <c r="I235" s="20" t="s">
        <v>621</v>
      </c>
      <c r="J235" s="20"/>
      <c r="K235" s="22" t="n">
        <v>42236</v>
      </c>
      <c r="L235" s="22" t="n">
        <v>42601</v>
      </c>
      <c r="M235" s="30" t="str">
        <f aca="true">IF(L235-TODAY()&lt;0,"",IF(L235-TODAY()&lt;30,30,IF(L235-TODAY()&lt;60,60,IF(L235-TODAY()&lt;90,90,IF(L235-TODAY()&lt;180,180,"")))))</f>
        <v/>
      </c>
      <c r="N235" s="32" t="n">
        <v>28840</v>
      </c>
      <c r="O235" s="20"/>
      <c r="P235" s="26" t="s">
        <v>622</v>
      </c>
    </row>
    <row r="236" s="27" customFormat="true" ht="11.25" hidden="false" customHeight="false" outlineLevel="0" collapsed="false">
      <c r="A236" s="20" t="s">
        <v>685</v>
      </c>
      <c r="B236" s="20" t="n">
        <v>2013</v>
      </c>
      <c r="C236" s="20" t="s">
        <v>42</v>
      </c>
      <c r="D236" s="20" t="s">
        <v>54</v>
      </c>
      <c r="E236" s="28"/>
      <c r="F236" s="29" t="s">
        <v>686</v>
      </c>
      <c r="G236" s="20" t="s">
        <v>604</v>
      </c>
      <c r="H236" s="21" t="n">
        <v>201500100</v>
      </c>
      <c r="I236" s="20" t="s">
        <v>621</v>
      </c>
      <c r="J236" s="20"/>
      <c r="K236" s="22" t="n">
        <v>42236</v>
      </c>
      <c r="L236" s="22" t="n">
        <v>42601</v>
      </c>
      <c r="M236" s="30"/>
      <c r="N236" s="32" t="n">
        <v>28840</v>
      </c>
      <c r="O236" s="20"/>
      <c r="P236" s="26" t="s">
        <v>687</v>
      </c>
    </row>
    <row r="237" s="27" customFormat="true" ht="11.25" hidden="false" customHeight="false" outlineLevel="0" collapsed="false">
      <c r="A237" s="20" t="s">
        <v>688</v>
      </c>
      <c r="B237" s="20" t="n">
        <v>2015</v>
      </c>
      <c r="C237" s="20" t="s">
        <v>42</v>
      </c>
      <c r="D237" s="20" t="s">
        <v>54</v>
      </c>
      <c r="E237" s="28"/>
      <c r="F237" s="29" t="s">
        <v>631</v>
      </c>
      <c r="G237" s="20" t="s">
        <v>214</v>
      </c>
      <c r="H237" s="21" t="n">
        <v>201500099</v>
      </c>
      <c r="I237" s="20" t="s">
        <v>591</v>
      </c>
      <c r="J237" s="20"/>
      <c r="K237" s="22" t="n">
        <v>42240</v>
      </c>
      <c r="L237" s="22" t="n">
        <v>42605</v>
      </c>
      <c r="M237" s="30" t="str">
        <f aca="true">IF(L237-TODAY()&lt;0,"",IF(L237-TODAY()&lt;30,30,IF(L237-TODAY()&lt;60,60,IF(L237-TODAY()&lt;90,90,IF(L237-TODAY()&lt;180,180,"")))))</f>
        <v/>
      </c>
      <c r="N237" s="32" t="n">
        <v>6600</v>
      </c>
      <c r="O237" s="20"/>
      <c r="P237" s="26" t="s">
        <v>689</v>
      </c>
    </row>
    <row r="238" s="27" customFormat="true" ht="11.25" hidden="false" customHeight="false" outlineLevel="0" collapsed="false">
      <c r="A238" s="20" t="s">
        <v>690</v>
      </c>
      <c r="B238" s="20" t="n">
        <v>2015</v>
      </c>
      <c r="C238" s="20" t="s">
        <v>42</v>
      </c>
      <c r="D238" s="20" t="s">
        <v>17</v>
      </c>
      <c r="E238" s="28"/>
      <c r="F238" s="29" t="s">
        <v>634</v>
      </c>
      <c r="G238" s="37" t="s">
        <v>328</v>
      </c>
      <c r="H238" s="21" t="n">
        <v>201500103</v>
      </c>
      <c r="I238" s="20" t="s">
        <v>635</v>
      </c>
      <c r="J238" s="20"/>
      <c r="K238" s="22" t="n">
        <v>42240</v>
      </c>
      <c r="L238" s="22" t="n">
        <v>42605</v>
      </c>
      <c r="M238" s="30"/>
      <c r="N238" s="32" t="n">
        <v>3968.3</v>
      </c>
      <c r="O238" s="20"/>
      <c r="P238" s="26"/>
    </row>
    <row r="239" s="27" customFormat="true" ht="11.25" hidden="false" customHeight="false" outlineLevel="0" collapsed="false">
      <c r="A239" s="20" t="s">
        <v>690</v>
      </c>
      <c r="B239" s="20" t="n">
        <v>2015</v>
      </c>
      <c r="C239" s="20" t="s">
        <v>42</v>
      </c>
      <c r="D239" s="20" t="s">
        <v>54</v>
      </c>
      <c r="E239" s="28"/>
      <c r="F239" s="29" t="s">
        <v>634</v>
      </c>
      <c r="G239" s="20" t="s">
        <v>214</v>
      </c>
      <c r="H239" s="21" t="n">
        <v>201500103</v>
      </c>
      <c r="I239" s="20" t="s">
        <v>635</v>
      </c>
      <c r="J239" s="20"/>
      <c r="K239" s="22" t="n">
        <v>42240</v>
      </c>
      <c r="L239" s="22" t="n">
        <v>42605</v>
      </c>
      <c r="M239" s="30" t="str">
        <f aca="true">IF(L239-TODAY()&lt;0,"",IF(L239-TODAY()&lt;30,30,IF(L239-TODAY()&lt;60,60,IF(L239-TODAY()&lt;90,90,IF(L239-TODAY()&lt;180,180,"")))))</f>
        <v/>
      </c>
      <c r="N239" s="32" t="n">
        <v>3968.3</v>
      </c>
      <c r="O239" s="20"/>
      <c r="P239" s="26" t="s">
        <v>691</v>
      </c>
    </row>
    <row r="240" s="27" customFormat="true" ht="11.25" hidden="false" customHeight="false" outlineLevel="0" collapsed="false">
      <c r="A240" s="20" t="s">
        <v>692</v>
      </c>
      <c r="B240" s="20" t="str">
        <f aca="false">MID(A240,8,4)</f>
        <v>2013</v>
      </c>
      <c r="C240" s="20" t="s">
        <v>42</v>
      </c>
      <c r="D240" s="20" t="s">
        <v>43</v>
      </c>
      <c r="E240" s="28"/>
      <c r="F240" s="29" t="s">
        <v>693</v>
      </c>
      <c r="G240" s="20" t="s">
        <v>51</v>
      </c>
      <c r="H240" s="21" t="n">
        <v>201500113</v>
      </c>
      <c r="I240" s="20" t="s">
        <v>694</v>
      </c>
      <c r="J240" s="20"/>
      <c r="K240" s="22" t="n">
        <v>42240</v>
      </c>
      <c r="L240" s="22" t="n">
        <v>42605</v>
      </c>
      <c r="M240" s="30" t="str">
        <f aca="true">IF(L240-TODAY()&lt;0,"",IF(L240-TODAY()&lt;30,30,IF(L240-TODAY()&lt;60,60,IF(L240-TODAY()&lt;90,90,IF(L240-TODAY()&lt;180,180,"")))))</f>
        <v/>
      </c>
      <c r="N240" s="31" t="n">
        <v>55000</v>
      </c>
      <c r="O240" s="20"/>
      <c r="P240" s="26"/>
    </row>
    <row r="241" s="27" customFormat="true" ht="11.25" hidden="false" customHeight="false" outlineLevel="0" collapsed="false">
      <c r="A241" s="20" t="s">
        <v>695</v>
      </c>
      <c r="B241" s="20" t="n">
        <v>2015</v>
      </c>
      <c r="C241" s="20" t="s">
        <v>42</v>
      </c>
      <c r="D241" s="20" t="s">
        <v>65</v>
      </c>
      <c r="E241" s="28"/>
      <c r="F241" s="29" t="s">
        <v>696</v>
      </c>
      <c r="G241" s="20" t="s">
        <v>46</v>
      </c>
      <c r="H241" s="21" t="n">
        <v>201500107</v>
      </c>
      <c r="I241" s="20" t="s">
        <v>697</v>
      </c>
      <c r="J241" s="20"/>
      <c r="K241" s="22" t="n">
        <v>42242</v>
      </c>
      <c r="L241" s="22" t="n">
        <v>42607</v>
      </c>
      <c r="M241" s="30"/>
      <c r="N241" s="31" t="n">
        <v>24936.34</v>
      </c>
      <c r="O241" s="20"/>
      <c r="P241" s="26"/>
    </row>
    <row r="242" s="27" customFormat="true" ht="11.25" hidden="false" customHeight="false" outlineLevel="0" collapsed="false">
      <c r="A242" s="20" t="s">
        <v>698</v>
      </c>
      <c r="B242" s="20" t="n">
        <v>2015</v>
      </c>
      <c r="C242" s="20" t="s">
        <v>42</v>
      </c>
      <c r="D242" s="20" t="s">
        <v>65</v>
      </c>
      <c r="E242" s="28"/>
      <c r="F242" s="29" t="s">
        <v>450</v>
      </c>
      <c r="G242" s="20" t="s">
        <v>218</v>
      </c>
      <c r="H242" s="21" t="n">
        <v>201500114</v>
      </c>
      <c r="I242" s="20" t="s">
        <v>699</v>
      </c>
      <c r="J242" s="20"/>
      <c r="K242" s="22" t="n">
        <v>42247</v>
      </c>
      <c r="L242" s="22" t="n">
        <v>42612</v>
      </c>
      <c r="M242" s="30"/>
      <c r="N242" s="31" t="n">
        <v>105339</v>
      </c>
      <c r="O242" s="20"/>
      <c r="P242" s="26"/>
    </row>
    <row r="243" s="27" customFormat="true" ht="11.25" hidden="false" customHeight="false" outlineLevel="0" collapsed="false">
      <c r="A243" s="20" t="s">
        <v>360</v>
      </c>
      <c r="B243" s="20" t="str">
        <f aca="false">MID(A243,8,4)</f>
        <v>2013</v>
      </c>
      <c r="C243" s="20" t="s">
        <v>42</v>
      </c>
      <c r="D243" s="20" t="s">
        <v>37</v>
      </c>
      <c r="E243" s="28"/>
      <c r="F243" s="29" t="s">
        <v>361</v>
      </c>
      <c r="G243" s="20" t="s">
        <v>24</v>
      </c>
      <c r="H243" s="21" t="n">
        <v>201400113</v>
      </c>
      <c r="I243" s="20" t="s">
        <v>700</v>
      </c>
      <c r="J243" s="20"/>
      <c r="K243" s="22" t="n">
        <v>41883</v>
      </c>
      <c r="L243" s="22" t="n">
        <v>42613</v>
      </c>
      <c r="M243" s="30" t="str">
        <f aca="true">IF(L243-TODAY()&lt;0,"",IF(L243-TODAY()&lt;30,30,IF(L243-TODAY()&lt;60,60,IF(L243-TODAY()&lt;90,90,IF(L243-TODAY()&lt;180,180,"")))))</f>
        <v/>
      </c>
      <c r="N243" s="32" t="n">
        <v>138449.6</v>
      </c>
      <c r="O243" s="20"/>
      <c r="P243" s="26"/>
    </row>
    <row r="244" s="27" customFormat="true" ht="11.25" hidden="false" customHeight="false" outlineLevel="0" collapsed="false">
      <c r="A244" s="20" t="s">
        <v>701</v>
      </c>
      <c r="B244" s="20" t="str">
        <f aca="false">MID(A244,8,4)</f>
        <v>2015</v>
      </c>
      <c r="C244" s="20" t="s">
        <v>42</v>
      </c>
      <c r="D244" s="20" t="s">
        <v>43</v>
      </c>
      <c r="E244" s="28"/>
      <c r="F244" s="29" t="s">
        <v>702</v>
      </c>
      <c r="G244" s="20" t="s">
        <v>703</v>
      </c>
      <c r="H244" s="21" t="n">
        <v>201500123</v>
      </c>
      <c r="I244" s="20" t="s">
        <v>704</v>
      </c>
      <c r="J244" s="20"/>
      <c r="K244" s="22" t="n">
        <v>42248</v>
      </c>
      <c r="L244" s="22" t="n">
        <v>42613</v>
      </c>
      <c r="M244" s="30" t="str">
        <f aca="true">IF(L244-TODAY()&lt;0,"",IF(L244-TODAY()&lt;30,30,IF(L244-TODAY()&lt;60,60,IF(L244-TODAY()&lt;90,90,IF(L244-TODAY()&lt;180,180,"")))))</f>
        <v/>
      </c>
      <c r="N244" s="31" t="n">
        <v>57600</v>
      </c>
      <c r="O244" s="20"/>
      <c r="P244" s="26"/>
    </row>
    <row r="245" s="46" customFormat="true" ht="11.25" hidden="false" customHeight="false" outlineLevel="0" collapsed="false">
      <c r="A245" s="20" t="s">
        <v>705</v>
      </c>
      <c r="B245" s="20" t="str">
        <f aca="false">MID(A245,8,4)</f>
        <v>2014</v>
      </c>
      <c r="C245" s="20" t="s">
        <v>617</v>
      </c>
      <c r="D245" s="20" t="s">
        <v>65</v>
      </c>
      <c r="E245" s="28"/>
      <c r="F245" s="29" t="s">
        <v>706</v>
      </c>
      <c r="G245" s="20" t="s">
        <v>279</v>
      </c>
      <c r="H245" s="21" t="n">
        <v>201400122</v>
      </c>
      <c r="I245" s="20" t="s">
        <v>333</v>
      </c>
      <c r="J245" s="20"/>
      <c r="K245" s="22" t="n">
        <v>41883</v>
      </c>
      <c r="L245" s="22" t="n">
        <v>42614</v>
      </c>
      <c r="M245" s="30" t="str">
        <f aca="true">IF(L245-TODAY()&lt;0,"",IF(L245-TODAY()&lt;30,30,IF(L245-TODAY()&lt;60,60,IF(L245-TODAY()&lt;90,90,IF(L245-TODAY()&lt;180,180,"")))))</f>
        <v/>
      </c>
      <c r="N245" s="32" t="n">
        <v>476139.36</v>
      </c>
      <c r="O245" s="20"/>
      <c r="P245" s="26"/>
    </row>
    <row r="246" s="27" customFormat="true" ht="11.25" hidden="false" customHeight="false" outlineLevel="0" collapsed="false">
      <c r="A246" s="20" t="s">
        <v>707</v>
      </c>
      <c r="B246" s="20" t="str">
        <f aca="false">MID(A246,8,4)</f>
        <v>2016</v>
      </c>
      <c r="C246" s="20" t="s">
        <v>49</v>
      </c>
      <c r="D246" s="20" t="s">
        <v>43</v>
      </c>
      <c r="E246" s="28"/>
      <c r="F246" s="29" t="s">
        <v>708</v>
      </c>
      <c r="G246" s="20" t="s">
        <v>709</v>
      </c>
      <c r="H246" s="21" t="n">
        <v>201600015</v>
      </c>
      <c r="I246" s="20" t="s">
        <v>710</v>
      </c>
      <c r="J246" s="20"/>
      <c r="K246" s="36" t="n">
        <v>42436</v>
      </c>
      <c r="L246" s="22" t="n">
        <v>42616</v>
      </c>
      <c r="M246" s="30" t="str">
        <f aca="true">IF(L246-TODAY()&lt;0,"",IF(L246-TODAY()&lt;30,30,IF(L246-TODAY()&lt;60,60,IF(L246-TODAY()&lt;90,90,IF(L246-TODAY()&lt;180,180,"")))))</f>
        <v/>
      </c>
      <c r="N246" s="31" t="n">
        <v>288000</v>
      </c>
      <c r="O246" s="20"/>
      <c r="P246" s="26"/>
    </row>
    <row r="247" s="27" customFormat="true" ht="11.25" hidden="false" customHeight="false" outlineLevel="0" collapsed="false">
      <c r="A247" s="20" t="s">
        <v>695</v>
      </c>
      <c r="B247" s="20" t="str">
        <f aca="false">MID(A247,8,4)</f>
        <v>2015</v>
      </c>
      <c r="C247" s="20" t="s">
        <v>42</v>
      </c>
      <c r="D247" s="20" t="s">
        <v>17</v>
      </c>
      <c r="E247" s="28"/>
      <c r="F247" s="29" t="s">
        <v>711</v>
      </c>
      <c r="G247" s="37" t="s">
        <v>46</v>
      </c>
      <c r="H247" s="21" t="n">
        <v>201500116</v>
      </c>
      <c r="I247" s="20" t="s">
        <v>697</v>
      </c>
      <c r="J247" s="20"/>
      <c r="K247" s="22" t="n">
        <v>42257</v>
      </c>
      <c r="L247" s="22" t="n">
        <v>42622</v>
      </c>
      <c r="M247" s="30" t="str">
        <f aca="true">IF(L247-TODAY()&lt;0,"",IF(L247-TODAY()&lt;30,30,IF(L247-TODAY()&lt;60,60,IF(L247-TODAY()&lt;90,90,IF(L247-TODAY()&lt;180,180,"")))))</f>
        <v/>
      </c>
      <c r="N247" s="31" t="n">
        <v>48751.42</v>
      </c>
      <c r="O247" s="20"/>
      <c r="P247" s="26"/>
    </row>
    <row r="248" s="27" customFormat="true" ht="11.25" hidden="false" customHeight="false" outlineLevel="0" collapsed="false">
      <c r="A248" s="20" t="s">
        <v>712</v>
      </c>
      <c r="B248" s="20" t="str">
        <f aca="false">MID(A248,8,4)</f>
        <v>2016</v>
      </c>
      <c r="C248" s="20" t="s">
        <v>49</v>
      </c>
      <c r="D248" s="20" t="s">
        <v>37</v>
      </c>
      <c r="E248" s="28"/>
      <c r="F248" s="29" t="s">
        <v>713</v>
      </c>
      <c r="G248" s="20" t="s">
        <v>467</v>
      </c>
      <c r="H248" s="21" t="n">
        <v>201600024</v>
      </c>
      <c r="I248" s="20" t="s">
        <v>333</v>
      </c>
      <c r="J248" s="20"/>
      <c r="K248" s="36" t="n">
        <v>42443</v>
      </c>
      <c r="L248" s="22" t="n">
        <v>42622</v>
      </c>
      <c r="M248" s="30" t="str">
        <f aca="true">IF(L248-TODAY()&lt;0,"",IF(L248-TODAY()&lt;30,30,IF(L248-TODAY()&lt;60,60,IF(L248-TODAY()&lt;90,90,IF(L248-TODAY()&lt;180,180,"")))))</f>
        <v/>
      </c>
      <c r="N248" s="31" t="n">
        <v>48371.36</v>
      </c>
      <c r="O248" s="20"/>
      <c r="P248" s="26" t="s">
        <v>714</v>
      </c>
    </row>
    <row r="249" s="27" customFormat="true" ht="11.25" hidden="false" customHeight="false" outlineLevel="0" collapsed="false">
      <c r="A249" s="20" t="s">
        <v>715</v>
      </c>
      <c r="B249" s="20" t="str">
        <f aca="false">MID(A249,8,4)</f>
        <v>2016</v>
      </c>
      <c r="C249" s="20" t="s">
        <v>49</v>
      </c>
      <c r="D249" s="20" t="s">
        <v>37</v>
      </c>
      <c r="E249" s="28"/>
      <c r="F249" s="29" t="s">
        <v>716</v>
      </c>
      <c r="G249" s="20" t="s">
        <v>467</v>
      </c>
      <c r="H249" s="21" t="n">
        <v>201600016</v>
      </c>
      <c r="I249" s="20" t="s">
        <v>717</v>
      </c>
      <c r="J249" s="20"/>
      <c r="K249" s="36" t="n">
        <v>42443</v>
      </c>
      <c r="L249" s="22" t="n">
        <v>42626</v>
      </c>
      <c r="M249" s="30" t="str">
        <f aca="true">IF(L249-TODAY()&lt;0,"",IF(L249-TODAY()&lt;30,30,IF(L249-TODAY()&lt;60,60,IF(L249-TODAY()&lt;90,90,IF(L249-TODAY()&lt;180,180,"")))))</f>
        <v/>
      </c>
      <c r="N249" s="31" t="n">
        <v>61172.04</v>
      </c>
      <c r="O249" s="20"/>
      <c r="P249" s="26"/>
    </row>
    <row r="250" s="46" customFormat="true" ht="11.25" hidden="false" customHeight="false" outlineLevel="0" collapsed="false">
      <c r="A250" s="20" t="s">
        <v>718</v>
      </c>
      <c r="B250" s="20" t="n">
        <v>2015</v>
      </c>
      <c r="C250" s="20" t="s">
        <v>42</v>
      </c>
      <c r="D250" s="20" t="s">
        <v>17</v>
      </c>
      <c r="E250" s="28"/>
      <c r="F250" s="29" t="s">
        <v>385</v>
      </c>
      <c r="G250" s="20" t="s">
        <v>24</v>
      </c>
      <c r="H250" s="21" t="n">
        <v>201500118</v>
      </c>
      <c r="I250" s="20" t="s">
        <v>387</v>
      </c>
      <c r="J250" s="20"/>
      <c r="K250" s="22" t="n">
        <v>42262</v>
      </c>
      <c r="L250" s="22" t="n">
        <v>42627</v>
      </c>
      <c r="M250" s="30" t="str">
        <f aca="true">IF(L250-TODAY()&lt;0,"",IF(L250-TODAY()&lt;30,30,IF(L250-TODAY()&lt;60,60,IF(L250-TODAY()&lt;90,90,IF(L250-TODAY()&lt;180,180,"")))))</f>
        <v/>
      </c>
      <c r="N250" s="31" t="n">
        <v>11030.89</v>
      </c>
      <c r="O250" s="20"/>
      <c r="P250" s="26" t="s">
        <v>719</v>
      </c>
    </row>
    <row r="251" s="27" customFormat="true" ht="11.25" hidden="false" customHeight="false" outlineLevel="0" collapsed="false">
      <c r="A251" s="20" t="s">
        <v>662</v>
      </c>
      <c r="B251" s="20" t="n">
        <v>2015</v>
      </c>
      <c r="C251" s="20" t="s">
        <v>42</v>
      </c>
      <c r="D251" s="20" t="s">
        <v>54</v>
      </c>
      <c r="E251" s="28"/>
      <c r="F251" s="29" t="s">
        <v>663</v>
      </c>
      <c r="G251" s="20" t="s">
        <v>214</v>
      </c>
      <c r="H251" s="21" t="n">
        <v>201500119</v>
      </c>
      <c r="I251" s="20" t="s">
        <v>664</v>
      </c>
      <c r="J251" s="20"/>
      <c r="K251" s="22" t="n">
        <v>42269</v>
      </c>
      <c r="L251" s="22" t="n">
        <v>42634</v>
      </c>
      <c r="M251" s="30"/>
      <c r="N251" s="32" t="n">
        <v>1298</v>
      </c>
      <c r="O251" s="20"/>
      <c r="P251" s="26" t="s">
        <v>720</v>
      </c>
    </row>
    <row r="252" s="27" customFormat="true" ht="11.25" hidden="false" customHeight="false" outlineLevel="0" collapsed="false">
      <c r="A252" s="20" t="s">
        <v>721</v>
      </c>
      <c r="B252" s="20" t="n">
        <v>2015</v>
      </c>
      <c r="C252" s="20" t="s">
        <v>42</v>
      </c>
      <c r="D252" s="20" t="s">
        <v>17</v>
      </c>
      <c r="E252" s="28"/>
      <c r="F252" s="29" t="s">
        <v>722</v>
      </c>
      <c r="G252" s="20" t="s">
        <v>46</v>
      </c>
      <c r="H252" s="21" t="s">
        <v>723</v>
      </c>
      <c r="I252" s="20" t="s">
        <v>697</v>
      </c>
      <c r="J252" s="20"/>
      <c r="K252" s="22" t="n">
        <v>42272</v>
      </c>
      <c r="L252" s="22" t="n">
        <v>42637</v>
      </c>
      <c r="M252" s="30" t="str">
        <f aca="true">IF(L252-TODAY()&lt;0,"",IF(L252-TODAY()&lt;30,30,IF(L252-TODAY()&lt;60,60,IF(L252-TODAY()&lt;90,90,IF(L252-TODAY()&lt;180,180,"")))))</f>
        <v/>
      </c>
      <c r="N252" s="31" t="n">
        <v>1627024</v>
      </c>
      <c r="O252" s="20"/>
      <c r="P252" s="26"/>
    </row>
    <row r="253" s="27" customFormat="true" ht="11.25" hidden="false" customHeight="false" outlineLevel="0" collapsed="false">
      <c r="A253" s="20" t="s">
        <v>623</v>
      </c>
      <c r="B253" s="20" t="str">
        <f aca="false">MID(A253,8,4)</f>
        <v>2015</v>
      </c>
      <c r="C253" s="20" t="s">
        <v>42</v>
      </c>
      <c r="D253" s="20" t="s">
        <v>54</v>
      </c>
      <c r="E253" s="28"/>
      <c r="F253" s="29" t="s">
        <v>724</v>
      </c>
      <c r="G253" s="20" t="s">
        <v>328</v>
      </c>
      <c r="H253" s="21" t="n">
        <v>201500129</v>
      </c>
      <c r="I253" s="20" t="s">
        <v>625</v>
      </c>
      <c r="J253" s="20"/>
      <c r="K253" s="22" t="n">
        <v>42277</v>
      </c>
      <c r="L253" s="22" t="n">
        <v>42642</v>
      </c>
      <c r="M253" s="30"/>
      <c r="N253" s="31" t="n">
        <v>67776</v>
      </c>
      <c r="O253" s="20"/>
      <c r="P253" s="26"/>
    </row>
    <row r="254" s="27" customFormat="true" ht="11.25" hidden="false" customHeight="false" outlineLevel="0" collapsed="false">
      <c r="A254" s="20" t="s">
        <v>725</v>
      </c>
      <c r="B254" s="20" t="str">
        <f aca="false">MID(A254,8,4)</f>
        <v>2010</v>
      </c>
      <c r="C254" s="20" t="s">
        <v>42</v>
      </c>
      <c r="D254" s="20" t="s">
        <v>37</v>
      </c>
      <c r="E254" s="28"/>
      <c r="F254" s="29" t="s">
        <v>726</v>
      </c>
      <c r="G254" s="20" t="s">
        <v>113</v>
      </c>
      <c r="H254" s="21" t="n">
        <v>201000218</v>
      </c>
      <c r="I254" s="20" t="s">
        <v>333</v>
      </c>
      <c r="J254" s="20"/>
      <c r="K254" s="22" t="n">
        <v>40452</v>
      </c>
      <c r="L254" s="22" t="n">
        <v>42643</v>
      </c>
      <c r="M254" s="30" t="str">
        <f aca="true">IF(L254-TODAY()&lt;0,"",IF(L254-TODAY()&lt;30,30,IF(L254-TODAY()&lt;60,60,IF(L254-TODAY()&lt;90,90,IF(L254-TODAY()&lt;180,180,"")))))</f>
        <v/>
      </c>
      <c r="N254" s="31" t="n">
        <v>370513.32</v>
      </c>
      <c r="O254" s="20"/>
      <c r="P254" s="26" t="s">
        <v>727</v>
      </c>
    </row>
    <row r="255" s="27" customFormat="true" ht="11.25" hidden="false" customHeight="false" outlineLevel="0" collapsed="false">
      <c r="A255" s="20" t="s">
        <v>728</v>
      </c>
      <c r="B255" s="20" t="str">
        <f aca="false">MID(A255,8,4)</f>
        <v>2014</v>
      </c>
      <c r="C255" s="20" t="s">
        <v>42</v>
      </c>
      <c r="D255" s="20" t="s">
        <v>37</v>
      </c>
      <c r="E255" s="28"/>
      <c r="F255" s="29" t="s">
        <v>729</v>
      </c>
      <c r="G255" s="20" t="s">
        <v>730</v>
      </c>
      <c r="H255" s="21" t="n">
        <v>201500030</v>
      </c>
      <c r="I255" s="20" t="s">
        <v>40</v>
      </c>
      <c r="J255" s="20"/>
      <c r="K255" s="22" t="n">
        <v>42095</v>
      </c>
      <c r="L255" s="22" t="n">
        <v>42643</v>
      </c>
      <c r="M255" s="30" t="str">
        <f aca="true">IF(L255-TODAY()&lt;0,"",IF(L255-TODAY()&lt;30,30,IF(L255-TODAY()&lt;60,60,IF(L255-TODAY()&lt;90,90,IF(L255-TODAY()&lt;180,180,"")))))</f>
        <v/>
      </c>
      <c r="N255" s="32" t="n">
        <v>474996.24</v>
      </c>
      <c r="O255" s="20"/>
      <c r="P255" s="26"/>
    </row>
    <row r="256" s="27" customFormat="true" ht="11.25" hidden="false" customHeight="false" outlineLevel="0" collapsed="false">
      <c r="A256" s="20" t="s">
        <v>731</v>
      </c>
      <c r="B256" s="20" t="str">
        <f aca="false">MID(A256,8,4)</f>
        <v>2013</v>
      </c>
      <c r="C256" s="20" t="s">
        <v>42</v>
      </c>
      <c r="D256" s="20" t="s">
        <v>32</v>
      </c>
      <c r="E256" s="28"/>
      <c r="F256" s="29" t="s">
        <v>732</v>
      </c>
      <c r="G256" s="20" t="s">
        <v>604</v>
      </c>
      <c r="H256" s="21" t="n">
        <v>201500125</v>
      </c>
      <c r="I256" s="20" t="s">
        <v>733</v>
      </c>
      <c r="J256" s="20"/>
      <c r="K256" s="22" t="n">
        <v>42278</v>
      </c>
      <c r="L256" s="22" t="n">
        <v>42643</v>
      </c>
      <c r="M256" s="30" t="str">
        <f aca="true">IF(L256-TODAY()&lt;0,"",IF(L256-TODAY()&lt;30,30,IF(L256-TODAY()&lt;60,60,IF(L256-TODAY()&lt;90,90,IF(L256-TODAY()&lt;180,180,"")))))</f>
        <v/>
      </c>
      <c r="N256" s="31" t="n">
        <v>346518.8</v>
      </c>
      <c r="O256" s="20"/>
      <c r="P256" s="26"/>
    </row>
    <row r="257" s="27" customFormat="true" ht="11.25" hidden="false" customHeight="false" outlineLevel="0" collapsed="false">
      <c r="A257" s="20" t="s">
        <v>734</v>
      </c>
      <c r="B257" s="20" t="str">
        <f aca="false">MID(A257,8,4)</f>
        <v>2012</v>
      </c>
      <c r="C257" s="20" t="s">
        <v>49</v>
      </c>
      <c r="D257" s="20" t="s">
        <v>22</v>
      </c>
      <c r="E257" s="28"/>
      <c r="F257" s="29" t="s">
        <v>735</v>
      </c>
      <c r="G257" s="20" t="s">
        <v>283</v>
      </c>
      <c r="H257" s="21" t="n">
        <v>201200425</v>
      </c>
      <c r="I257" s="20" t="s">
        <v>736</v>
      </c>
      <c r="J257" s="20"/>
      <c r="K257" s="22" t="n">
        <v>41178</v>
      </c>
      <c r="L257" s="22" t="n">
        <v>42643</v>
      </c>
      <c r="M257" s="30" t="str">
        <f aca="true">IF(L257-TODAY()&lt;0,"",IF(L257-TODAY()&lt;30,30,IF(L257-TODAY()&lt;60,60,IF(L257-TODAY()&lt;90,90,IF(L257-TODAY()&lt;180,180,"")))))</f>
        <v/>
      </c>
      <c r="N257" s="31" t="n">
        <v>27837.79</v>
      </c>
      <c r="O257" s="20"/>
      <c r="P257" s="26"/>
    </row>
    <row r="258" s="27" customFormat="true" ht="11.25" hidden="false" customHeight="false" outlineLevel="0" collapsed="false">
      <c r="A258" s="20" t="s">
        <v>737</v>
      </c>
      <c r="B258" s="20" t="str">
        <f aca="false">MID(A258,8,4)</f>
        <v>2014</v>
      </c>
      <c r="C258" s="20" t="s">
        <v>617</v>
      </c>
      <c r="D258" s="20" t="s">
        <v>65</v>
      </c>
      <c r="E258" s="28"/>
      <c r="F258" s="29" t="s">
        <v>738</v>
      </c>
      <c r="G258" s="20" t="s">
        <v>279</v>
      </c>
      <c r="H258" s="21" t="n">
        <v>201400167</v>
      </c>
      <c r="I258" s="20" t="s">
        <v>333</v>
      </c>
      <c r="J258" s="20"/>
      <c r="K258" s="22" t="n">
        <v>41913</v>
      </c>
      <c r="L258" s="22" t="n">
        <v>42643</v>
      </c>
      <c r="M258" s="30" t="str">
        <f aca="true">IF(L258-TODAY()&lt;0,"",IF(L258-TODAY()&lt;30,30,IF(L258-TODAY()&lt;60,60,IF(L258-TODAY()&lt;90,90,IF(L258-TODAY()&lt;180,180,"")))))</f>
        <v/>
      </c>
      <c r="N258" s="32" t="n">
        <v>74799.76</v>
      </c>
      <c r="O258" s="20"/>
      <c r="P258" s="26"/>
    </row>
    <row r="259" s="27" customFormat="true" ht="11.25" hidden="false" customHeight="false" outlineLevel="0" collapsed="false">
      <c r="A259" s="20" t="s">
        <v>739</v>
      </c>
      <c r="B259" s="20" t="str">
        <f aca="false">MID(A259,8,4)</f>
        <v>2013</v>
      </c>
      <c r="C259" s="20" t="s">
        <v>42</v>
      </c>
      <c r="D259" s="20" t="s">
        <v>43</v>
      </c>
      <c r="E259" s="28"/>
      <c r="F259" s="29" t="s">
        <v>740</v>
      </c>
      <c r="G259" s="20" t="s">
        <v>428</v>
      </c>
      <c r="H259" s="21" t="n">
        <v>201300158</v>
      </c>
      <c r="I259" s="20" t="s">
        <v>741</v>
      </c>
      <c r="J259" s="20"/>
      <c r="K259" s="22" t="n">
        <v>42286</v>
      </c>
      <c r="L259" s="22" t="n">
        <v>42651</v>
      </c>
      <c r="M259" s="30" t="str">
        <f aca="true">IF(L259-TODAY()&lt;0,"",IF(L259-TODAY()&lt;30,30,IF(L259-TODAY()&lt;60,60,IF(L259-TODAY()&lt;90,90,IF(L259-TODAY()&lt;180,180,"")))))</f>
        <v/>
      </c>
      <c r="N259" s="32" t="n">
        <v>273847.25</v>
      </c>
      <c r="O259" s="20"/>
      <c r="P259" s="26"/>
    </row>
    <row r="260" s="27" customFormat="true" ht="11.25" hidden="false" customHeight="false" outlineLevel="0" collapsed="false">
      <c r="A260" s="20" t="s">
        <v>695</v>
      </c>
      <c r="B260" s="20" t="str">
        <f aca="false">MID(A260,8,4)</f>
        <v>2015</v>
      </c>
      <c r="C260" s="20" t="s">
        <v>42</v>
      </c>
      <c r="D260" s="20" t="s">
        <v>17</v>
      </c>
      <c r="E260" s="28"/>
      <c r="F260" s="29" t="s">
        <v>711</v>
      </c>
      <c r="G260" s="37" t="s">
        <v>46</v>
      </c>
      <c r="H260" s="21" t="n">
        <v>201500132</v>
      </c>
      <c r="I260" s="20" t="s">
        <v>697</v>
      </c>
      <c r="J260" s="20"/>
      <c r="K260" s="22" t="n">
        <v>42291</v>
      </c>
      <c r="L260" s="22" t="n">
        <v>42656</v>
      </c>
      <c r="M260" s="30" t="str">
        <f aca="true">IF(L260-TODAY()&lt;0,"",IF(L260-TODAY()&lt;30,30,IF(L260-TODAY()&lt;60,60,IF(L260-TODAY()&lt;90,90,IF(L260-TODAY()&lt;180,180,"")))))</f>
        <v/>
      </c>
      <c r="N260" s="31" t="n">
        <v>23367.28</v>
      </c>
      <c r="O260" s="20"/>
      <c r="P260" s="26" t="s">
        <v>742</v>
      </c>
    </row>
    <row r="261" s="27" customFormat="true" ht="11.25" hidden="false" customHeight="false" outlineLevel="0" collapsed="false">
      <c r="A261" s="20" t="s">
        <v>743</v>
      </c>
      <c r="B261" s="20" t="str">
        <f aca="false">MID(A261,8,4)</f>
        <v>2015</v>
      </c>
      <c r="C261" s="20" t="s">
        <v>42</v>
      </c>
      <c r="D261" s="20" t="s">
        <v>32</v>
      </c>
      <c r="E261" s="28"/>
      <c r="F261" s="29" t="s">
        <v>744</v>
      </c>
      <c r="G261" s="48" t="s">
        <v>745</v>
      </c>
      <c r="H261" s="21" t="n">
        <v>201500131</v>
      </c>
      <c r="I261" s="20" t="s">
        <v>746</v>
      </c>
      <c r="J261" s="20"/>
      <c r="K261" s="22" t="n">
        <v>42291</v>
      </c>
      <c r="L261" s="22" t="n">
        <v>42656</v>
      </c>
      <c r="M261" s="30" t="str">
        <f aca="true">IF(L261-TODAY()&lt;0,"",IF(L261-TODAY()&lt;30,30,IF(L261-TODAY()&lt;60,60,IF(L261-TODAY()&lt;90,90,IF(L261-TODAY()&lt;180,180,"")))))</f>
        <v/>
      </c>
      <c r="N261" s="31" t="n">
        <v>157943.98</v>
      </c>
      <c r="O261" s="20"/>
      <c r="P261" s="26"/>
    </row>
    <row r="262" s="27" customFormat="true" ht="11.25" hidden="false" customHeight="false" outlineLevel="0" collapsed="false">
      <c r="A262" s="20" t="s">
        <v>747</v>
      </c>
      <c r="B262" s="20" t="n">
        <v>2016</v>
      </c>
      <c r="C262" s="20" t="s">
        <v>42</v>
      </c>
      <c r="D262" s="20" t="s">
        <v>748</v>
      </c>
      <c r="E262" s="28"/>
      <c r="F262" s="29" t="s">
        <v>749</v>
      </c>
      <c r="G262" s="48" t="s">
        <v>193</v>
      </c>
      <c r="H262" s="21" t="n">
        <v>201600221</v>
      </c>
      <c r="I262" s="20" t="s">
        <v>671</v>
      </c>
      <c r="J262" s="20"/>
      <c r="K262" s="22" t="n">
        <v>42662</v>
      </c>
      <c r="L262" s="22" t="n">
        <v>42663</v>
      </c>
      <c r="M262" s="30" t="str">
        <f aca="true">IF(L262-TODAY()&lt;0,"",IF(L262-TODAY()&lt;30,30,IF(L262-TODAY()&lt;60,60,IF(L262-TODAY()&lt;90,90,IF(L262-TODAY()&lt;180,180,"")))))</f>
        <v/>
      </c>
      <c r="N262" s="31" t="n">
        <v>1175.2</v>
      </c>
      <c r="O262" s="20"/>
      <c r="P262" s="26" t="s">
        <v>750</v>
      </c>
    </row>
    <row r="263" s="27" customFormat="true" ht="11.25" hidden="false" customHeight="false" outlineLevel="0" collapsed="false">
      <c r="A263" s="37" t="s">
        <v>556</v>
      </c>
      <c r="B263" s="20" t="str">
        <f aca="false">MID(A263,8,4)</f>
        <v>2014</v>
      </c>
      <c r="C263" s="20" t="s">
        <v>42</v>
      </c>
      <c r="D263" s="37" t="s">
        <v>17</v>
      </c>
      <c r="E263" s="39"/>
      <c r="F263" s="40" t="s">
        <v>558</v>
      </c>
      <c r="G263" s="37" t="s">
        <v>46</v>
      </c>
      <c r="H263" s="41" t="n">
        <v>201500133</v>
      </c>
      <c r="I263" s="20" t="s">
        <v>222</v>
      </c>
      <c r="J263" s="20" t="s">
        <v>223</v>
      </c>
      <c r="K263" s="22" t="n">
        <v>42304</v>
      </c>
      <c r="L263" s="22" t="n">
        <v>42669</v>
      </c>
      <c r="M263" s="30" t="str">
        <f aca="true">IF(L263-TODAY()&lt;0,"",IF(L263-TODAY()&lt;30,30,IF(L263-TODAY()&lt;60,60,IF(L263-TODAY()&lt;90,90,IF(L263-TODAY()&lt;180,180,"")))))</f>
        <v/>
      </c>
      <c r="N263" s="31" t="n">
        <v>294265.22</v>
      </c>
      <c r="O263" s="20"/>
      <c r="P263" s="42"/>
    </row>
    <row r="264" s="27" customFormat="true" ht="11.25" hidden="false" customHeight="false" outlineLevel="0" collapsed="false">
      <c r="A264" s="37" t="s">
        <v>751</v>
      </c>
      <c r="B264" s="20" t="str">
        <f aca="false">MID(A264,8,4)</f>
        <v>2016</v>
      </c>
      <c r="C264" s="20" t="s">
        <v>42</v>
      </c>
      <c r="D264" s="37" t="s">
        <v>54</v>
      </c>
      <c r="E264" s="39"/>
      <c r="F264" s="40" t="s">
        <v>752</v>
      </c>
      <c r="G264" s="37" t="s">
        <v>328</v>
      </c>
      <c r="H264" s="41" t="n">
        <v>201600154</v>
      </c>
      <c r="I264" s="20" t="s">
        <v>753</v>
      </c>
      <c r="J264" s="20"/>
      <c r="K264" s="22" t="n">
        <v>42580</v>
      </c>
      <c r="L264" s="22" t="n">
        <v>42669</v>
      </c>
      <c r="M264" s="30" t="str">
        <f aca="true">IF(L264-TODAY()&lt;0,"",IF(L264-TODAY()&lt;30,30,IF(L264-TODAY()&lt;60,60,IF(L264-TODAY()&lt;90,90,IF(L264-TODAY()&lt;180,180,"")))))</f>
        <v/>
      </c>
      <c r="N264" s="31" t="n">
        <v>167700</v>
      </c>
      <c r="O264" s="20"/>
      <c r="P264" s="42"/>
    </row>
    <row r="265" s="27" customFormat="true" ht="11.25" hidden="false" customHeight="false" outlineLevel="0" collapsed="false">
      <c r="A265" s="20" t="s">
        <v>754</v>
      </c>
      <c r="B265" s="20" t="n">
        <v>2015</v>
      </c>
      <c r="C265" s="20" t="s">
        <v>65</v>
      </c>
      <c r="D265" s="20" t="s">
        <v>557</v>
      </c>
      <c r="E265" s="28"/>
      <c r="F265" s="29" t="s">
        <v>755</v>
      </c>
      <c r="G265" s="20" t="s">
        <v>756</v>
      </c>
      <c r="H265" s="21" t="n">
        <v>201500084</v>
      </c>
      <c r="I265" s="20" t="s">
        <v>757</v>
      </c>
      <c r="J265" s="20"/>
      <c r="K265" s="22" t="n">
        <v>42219</v>
      </c>
      <c r="L265" s="22" t="n">
        <v>42672</v>
      </c>
      <c r="M265" s="30" t="str">
        <f aca="true">IF(L265-TODAY()&lt;0,"",IF(L265-TODAY()&lt;30,30,IF(L265-TODAY()&lt;60,60,IF(L265-TODAY()&lt;90,90,IF(L265-TODAY()&lt;180,180,"")))))</f>
        <v/>
      </c>
      <c r="N265" s="32" t="n">
        <v>160000</v>
      </c>
      <c r="O265" s="20"/>
      <c r="P265" s="26"/>
    </row>
    <row r="266" s="27" customFormat="true" ht="11.25" hidden="false" customHeight="false" outlineLevel="0" collapsed="false">
      <c r="A266" s="20" t="s">
        <v>758</v>
      </c>
      <c r="B266" s="20" t="str">
        <f aca="false">MID(A266,8,4)</f>
        <v>2015</v>
      </c>
      <c r="C266" s="20" t="s">
        <v>42</v>
      </c>
      <c r="D266" s="20"/>
      <c r="E266" s="28"/>
      <c r="F266" s="29" t="s">
        <v>759</v>
      </c>
      <c r="G266" s="20" t="s">
        <v>46</v>
      </c>
      <c r="H266" s="21" t="n">
        <v>201500140</v>
      </c>
      <c r="I266" s="20" t="s">
        <v>222</v>
      </c>
      <c r="J266" s="20" t="s">
        <v>223</v>
      </c>
      <c r="K266" s="22" t="n">
        <v>42311</v>
      </c>
      <c r="L266" s="22" t="n">
        <v>42676</v>
      </c>
      <c r="M266" s="30" t="str">
        <f aca="true">IF(L266-TODAY()&lt;0,"",IF(L266-TODAY()&lt;30,30,IF(L266-TODAY()&lt;60,60,IF(L266-TODAY()&lt;90,90,IF(L266-TODAY()&lt;180,180,"")))))</f>
        <v/>
      </c>
      <c r="N266" s="31" t="n">
        <v>15131.53</v>
      </c>
      <c r="O266" s="20"/>
      <c r="P266" s="26"/>
    </row>
    <row r="267" s="27" customFormat="true" ht="11.25" hidden="false" customHeight="false" outlineLevel="0" collapsed="false">
      <c r="A267" s="20" t="s">
        <v>760</v>
      </c>
      <c r="B267" s="20" t="str">
        <f aca="false">MID(A267,8,4)</f>
        <v>2015</v>
      </c>
      <c r="C267" s="20" t="s">
        <v>42</v>
      </c>
      <c r="D267" s="20" t="s">
        <v>17</v>
      </c>
      <c r="E267" s="28"/>
      <c r="F267" s="29" t="s">
        <v>761</v>
      </c>
      <c r="G267" s="20" t="s">
        <v>762</v>
      </c>
      <c r="H267" s="21" t="n">
        <v>201500146</v>
      </c>
      <c r="I267" s="20" t="s">
        <v>68</v>
      </c>
      <c r="J267" s="20"/>
      <c r="K267" s="22" t="n">
        <v>42311</v>
      </c>
      <c r="L267" s="22" t="n">
        <v>42676</v>
      </c>
      <c r="M267" s="30" t="str">
        <f aca="true">IF(L267-TODAY()&lt;0,"",IF(L267-TODAY()&lt;30,30,IF(L267-TODAY()&lt;60,60,IF(L267-TODAY()&lt;90,90,IF(L267-TODAY()&lt;180,180,"")))))</f>
        <v/>
      </c>
      <c r="N267" s="31" t="n">
        <v>131034.85</v>
      </c>
      <c r="O267" s="49"/>
      <c r="P267" s="26"/>
    </row>
    <row r="268" s="27" customFormat="true" ht="11.25" hidden="false" customHeight="false" outlineLevel="0" collapsed="false">
      <c r="A268" s="20" t="s">
        <v>763</v>
      </c>
      <c r="B268" s="20" t="str">
        <f aca="false">MID(A268,8,4)</f>
        <v>2015</v>
      </c>
      <c r="C268" s="20" t="s">
        <v>42</v>
      </c>
      <c r="D268" s="20" t="s">
        <v>32</v>
      </c>
      <c r="E268" s="28"/>
      <c r="F268" s="29" t="s">
        <v>764</v>
      </c>
      <c r="G268" s="20" t="s">
        <v>141</v>
      </c>
      <c r="H268" s="21" t="n">
        <v>201500203</v>
      </c>
      <c r="I268" s="20" t="s">
        <v>765</v>
      </c>
      <c r="J268" s="20"/>
      <c r="K268" s="36" t="n">
        <v>42311</v>
      </c>
      <c r="L268" s="22" t="n">
        <v>42677</v>
      </c>
      <c r="M268" s="30" t="str">
        <f aca="true">IF(L268-TODAY()&lt;0,"",IF(L268-TODAY()&lt;30,30,IF(L268-TODAY()&lt;60,60,IF(L268-TODAY()&lt;90,90,IF(L268-TODAY()&lt;180,180,"")))))</f>
        <v/>
      </c>
      <c r="N268" s="31" t="n">
        <v>115997.1</v>
      </c>
      <c r="O268" s="20"/>
      <c r="P268" s="26" t="s">
        <v>766</v>
      </c>
    </row>
    <row r="269" s="27" customFormat="true" ht="11.25" hidden="false" customHeight="false" outlineLevel="0" collapsed="false">
      <c r="A269" s="20" t="s">
        <v>721</v>
      </c>
      <c r="B269" s="20" t="str">
        <f aca="false">MID(A269,8,4)</f>
        <v>2015</v>
      </c>
      <c r="C269" s="20" t="s">
        <v>42</v>
      </c>
      <c r="D269" s="20" t="s">
        <v>748</v>
      </c>
      <c r="E269" s="28"/>
      <c r="F269" s="29" t="s">
        <v>767</v>
      </c>
      <c r="G269" s="37" t="s">
        <v>46</v>
      </c>
      <c r="H269" s="21" t="n">
        <v>201500144</v>
      </c>
      <c r="I269" s="20" t="s">
        <v>697</v>
      </c>
      <c r="J269" s="20"/>
      <c r="K269" s="22" t="n">
        <v>42313</v>
      </c>
      <c r="L269" s="22" t="n">
        <v>42678</v>
      </c>
      <c r="M269" s="30" t="str">
        <f aca="true">IF(L269-TODAY()&lt;0,"",IF(L269-TODAY()&lt;30,30,IF(L269-TODAY()&lt;60,60,IF(L269-TODAY()&lt;90,90,IF(L269-TODAY()&lt;180,180,"")))))</f>
        <v/>
      </c>
      <c r="N269" s="31" t="n">
        <v>69783.28</v>
      </c>
      <c r="O269" s="20"/>
      <c r="P269" s="26"/>
    </row>
    <row r="270" s="27" customFormat="true" ht="11.25" hidden="false" customHeight="false" outlineLevel="0" collapsed="false">
      <c r="A270" s="20" t="s">
        <v>768</v>
      </c>
      <c r="B270" s="20" t="n">
        <v>2015</v>
      </c>
      <c r="C270" s="20" t="s">
        <v>42</v>
      </c>
      <c r="D270" s="20" t="s">
        <v>17</v>
      </c>
      <c r="E270" s="28"/>
      <c r="F270" s="29" t="s">
        <v>769</v>
      </c>
      <c r="G270" s="20" t="s">
        <v>283</v>
      </c>
      <c r="H270" s="21" t="n">
        <v>201500152</v>
      </c>
      <c r="I270" s="20" t="s">
        <v>222</v>
      </c>
      <c r="J270" s="20" t="s">
        <v>223</v>
      </c>
      <c r="K270" s="22" t="n">
        <v>42314</v>
      </c>
      <c r="L270" s="22" t="n">
        <v>42679</v>
      </c>
      <c r="M270" s="30" t="str">
        <f aca="true">IF(L270-TODAY()&lt;0,"",IF(L270-TODAY()&lt;30,30,IF(L270-TODAY()&lt;60,60,IF(L270-TODAY()&lt;90,90,IF(L270-TODAY()&lt;180,180,"")))))</f>
        <v/>
      </c>
      <c r="N270" s="31" t="n">
        <v>6898.45</v>
      </c>
      <c r="O270" s="20"/>
      <c r="P270" s="26" t="s">
        <v>770</v>
      </c>
    </row>
    <row r="271" s="27" customFormat="true" ht="11.25" hidden="false" customHeight="false" outlineLevel="0" collapsed="false">
      <c r="A271" s="20" t="s">
        <v>771</v>
      </c>
      <c r="B271" s="20" t="str">
        <f aca="false">MID(A271,8,4)</f>
        <v>2014</v>
      </c>
      <c r="C271" s="20" t="s">
        <v>42</v>
      </c>
      <c r="D271" s="20" t="s">
        <v>160</v>
      </c>
      <c r="E271" s="28"/>
      <c r="F271" s="29" t="s">
        <v>772</v>
      </c>
      <c r="G271" s="20" t="s">
        <v>320</v>
      </c>
      <c r="H271" s="21" t="n">
        <v>201500157</v>
      </c>
      <c r="I271" s="20" t="s">
        <v>773</v>
      </c>
      <c r="J271" s="20"/>
      <c r="K271" s="22" t="n">
        <v>42318</v>
      </c>
      <c r="L271" s="22" t="n">
        <v>42683</v>
      </c>
      <c r="M271" s="30" t="str">
        <f aca="true">IF(L271-TODAY()&lt;0,"",IF(L271-TODAY()&lt;30,30,IF(L271-TODAY()&lt;60,60,IF(L271-TODAY()&lt;90,90,IF(L271-TODAY()&lt;180,180,"")))))</f>
        <v/>
      </c>
      <c r="N271" s="31" t="n">
        <v>29000</v>
      </c>
      <c r="O271" s="20"/>
      <c r="P271" s="26"/>
    </row>
    <row r="272" s="27" customFormat="true" ht="11.25" hidden="false" customHeight="false" outlineLevel="0" collapsed="false">
      <c r="A272" s="20" t="s">
        <v>774</v>
      </c>
      <c r="B272" s="20" t="n">
        <v>2015</v>
      </c>
      <c r="C272" s="20" t="s">
        <v>42</v>
      </c>
      <c r="D272" s="20" t="s">
        <v>32</v>
      </c>
      <c r="E272" s="28"/>
      <c r="F272" s="29" t="s">
        <v>775</v>
      </c>
      <c r="G272" s="20" t="s">
        <v>562</v>
      </c>
      <c r="H272" s="21" t="n">
        <v>201500150</v>
      </c>
      <c r="I272" s="20" t="s">
        <v>776</v>
      </c>
      <c r="J272" s="20"/>
      <c r="K272" s="22" t="n">
        <v>42319</v>
      </c>
      <c r="L272" s="22" t="n">
        <v>42684</v>
      </c>
      <c r="M272" s="30" t="str">
        <f aca="true">IF(L272-TODAY()&lt;0,"",IF(L272-TODAY()&lt;30,30,IF(L272-TODAY()&lt;60,60,IF(L272-TODAY()&lt;90,90,IF(L272-TODAY()&lt;180,180,"")))))</f>
        <v/>
      </c>
      <c r="N272" s="50" t="n">
        <v>214490</v>
      </c>
      <c r="O272" s="20"/>
      <c r="P272" s="26"/>
    </row>
    <row r="273" s="27" customFormat="true" ht="11.25" hidden="false" customHeight="false" outlineLevel="0" collapsed="false">
      <c r="A273" s="37" t="s">
        <v>774</v>
      </c>
      <c r="B273" s="37" t="n">
        <v>2015</v>
      </c>
      <c r="C273" s="20" t="s">
        <v>42</v>
      </c>
      <c r="D273" s="20" t="s">
        <v>32</v>
      </c>
      <c r="E273" s="28"/>
      <c r="F273" s="40" t="s">
        <v>777</v>
      </c>
      <c r="G273" s="49"/>
      <c r="H273" s="41" t="n">
        <v>201500151</v>
      </c>
      <c r="I273" s="37" t="s">
        <v>778</v>
      </c>
      <c r="J273" s="37"/>
      <c r="K273" s="22" t="n">
        <v>42319</v>
      </c>
      <c r="L273" s="22" t="n">
        <v>42684</v>
      </c>
      <c r="M273" s="51"/>
      <c r="N273" s="52" t="n">
        <v>41000</v>
      </c>
      <c r="O273" s="20"/>
      <c r="P273" s="44"/>
    </row>
    <row r="274" s="27" customFormat="true" ht="11.25" hidden="false" customHeight="false" outlineLevel="0" collapsed="false">
      <c r="A274" s="37" t="s">
        <v>695</v>
      </c>
      <c r="B274" s="37" t="n">
        <v>2015</v>
      </c>
      <c r="C274" s="20" t="s">
        <v>42</v>
      </c>
      <c r="D274" s="20" t="s">
        <v>17</v>
      </c>
      <c r="E274" s="28"/>
      <c r="F274" s="40" t="s">
        <v>779</v>
      </c>
      <c r="G274" s="20" t="s">
        <v>562</v>
      </c>
      <c r="H274" s="41" t="n">
        <v>201500132</v>
      </c>
      <c r="I274" s="37" t="s">
        <v>80</v>
      </c>
      <c r="J274" s="37"/>
      <c r="K274" s="22" t="n">
        <v>42291</v>
      </c>
      <c r="L274" s="22" t="n">
        <v>42687</v>
      </c>
      <c r="M274" s="51"/>
      <c r="N274" s="52" t="n">
        <v>23367.28</v>
      </c>
      <c r="O274" s="20"/>
      <c r="P274" s="44"/>
    </row>
    <row r="275" s="27" customFormat="true" ht="11.25" hidden="false" customHeight="false" outlineLevel="0" collapsed="false">
      <c r="A275" s="20" t="s">
        <v>780</v>
      </c>
      <c r="B275" s="20" t="str">
        <f aca="false">MID(A275,8,4)</f>
        <v>2014</v>
      </c>
      <c r="C275" s="20" t="s">
        <v>42</v>
      </c>
      <c r="D275" s="20" t="s">
        <v>22</v>
      </c>
      <c r="E275" s="28"/>
      <c r="F275" s="29" t="s">
        <v>781</v>
      </c>
      <c r="G275" s="20" t="s">
        <v>320</v>
      </c>
      <c r="H275" s="21" t="n">
        <v>201400072</v>
      </c>
      <c r="I275" s="20" t="s">
        <v>782</v>
      </c>
      <c r="J275" s="20"/>
      <c r="K275" s="22" t="n">
        <v>41776</v>
      </c>
      <c r="L275" s="22" t="n">
        <v>42690</v>
      </c>
      <c r="M275" s="30" t="str">
        <f aca="true">IF(L275-TODAY()&lt;0,"",IF(L275-TODAY()&lt;30,30,IF(L275-TODAY()&lt;60,60,IF(L275-TODAY()&lt;90,90,IF(L275-TODAY()&lt;180,180,"")))))</f>
        <v/>
      </c>
      <c r="N275" s="31" t="n">
        <v>61449.24</v>
      </c>
      <c r="O275" s="20"/>
      <c r="P275" s="26"/>
    </row>
    <row r="276" s="27" customFormat="true" ht="11.25" hidden="false" customHeight="false" outlineLevel="0" collapsed="false">
      <c r="A276" s="20" t="s">
        <v>758</v>
      </c>
      <c r="B276" s="20" t="str">
        <f aca="false">MID(A276,8,4)</f>
        <v>2015</v>
      </c>
      <c r="C276" s="20" t="s">
        <v>42</v>
      </c>
      <c r="D276" s="20" t="s">
        <v>17</v>
      </c>
      <c r="E276" s="28"/>
      <c r="F276" s="29" t="s">
        <v>769</v>
      </c>
      <c r="G276" s="20" t="s">
        <v>46</v>
      </c>
      <c r="H276" s="21" t="s">
        <v>783</v>
      </c>
      <c r="I276" s="20" t="s">
        <v>222</v>
      </c>
      <c r="J276" s="20" t="s">
        <v>223</v>
      </c>
      <c r="K276" s="22" t="n">
        <v>42334</v>
      </c>
      <c r="L276" s="22" t="n">
        <v>42700</v>
      </c>
      <c r="M276" s="30" t="str">
        <f aca="true">IF(L276-TODAY()&lt;0,"",IF(L276-TODAY()&lt;30,30,IF(L276-TODAY()&lt;60,60,IF(L276-TODAY()&lt;90,90,IF(L276-TODAY()&lt;180,180,"")))))</f>
        <v/>
      </c>
      <c r="N276" s="31" t="n">
        <v>2048052.25</v>
      </c>
      <c r="O276" s="49"/>
      <c r="P276" s="26"/>
    </row>
    <row r="277" s="27" customFormat="true" ht="11.25" hidden="false" customHeight="false" outlineLevel="0" collapsed="false">
      <c r="A277" s="20" t="s">
        <v>758</v>
      </c>
      <c r="B277" s="20" t="n">
        <v>2015</v>
      </c>
      <c r="C277" s="20" t="s">
        <v>42</v>
      </c>
      <c r="D277" s="20" t="s">
        <v>748</v>
      </c>
      <c r="E277" s="28"/>
      <c r="F277" s="29" t="s">
        <v>769</v>
      </c>
      <c r="G277" s="20" t="s">
        <v>46</v>
      </c>
      <c r="H277" s="21" t="n">
        <v>201500165</v>
      </c>
      <c r="I277" s="20" t="s">
        <v>222</v>
      </c>
      <c r="J277" s="20" t="s">
        <v>223</v>
      </c>
      <c r="K277" s="22" t="n">
        <v>42334</v>
      </c>
      <c r="L277" s="22" t="n">
        <v>42700</v>
      </c>
      <c r="M277" s="30" t="str">
        <f aca="true">IF(L277-TODAY()&lt;0,"",IF(L277-TODAY()&lt;30,30,IF(L277-TODAY()&lt;60,60,IF(L277-TODAY()&lt;90,90,IF(L277-TODAY()&lt;180,180,"")))))</f>
        <v/>
      </c>
      <c r="N277" s="31" t="n">
        <v>58347.06</v>
      </c>
      <c r="O277" s="20"/>
      <c r="P277" s="26"/>
    </row>
    <row r="278" s="27" customFormat="true" ht="11.25" hidden="false" customHeight="false" outlineLevel="0" collapsed="false">
      <c r="A278" s="20" t="s">
        <v>784</v>
      </c>
      <c r="B278" s="20" t="str">
        <f aca="false">MID(A278,8,4)</f>
        <v>2014</v>
      </c>
      <c r="C278" s="20" t="s">
        <v>42</v>
      </c>
      <c r="D278" s="20" t="s">
        <v>65</v>
      </c>
      <c r="E278" s="28"/>
      <c r="F278" s="29" t="s">
        <v>785</v>
      </c>
      <c r="G278" s="20" t="s">
        <v>279</v>
      </c>
      <c r="H278" s="21" t="n">
        <v>201400213</v>
      </c>
      <c r="I278" s="20" t="s">
        <v>333</v>
      </c>
      <c r="J278" s="20"/>
      <c r="K278" s="22" t="n">
        <v>41974</v>
      </c>
      <c r="L278" s="22" t="n">
        <v>42704</v>
      </c>
      <c r="M278" s="30" t="str">
        <f aca="true">IF(L278-TODAY()&lt;0,"",IF(L278-TODAY()&lt;30,30,IF(L278-TODAY()&lt;60,60,IF(L278-TODAY()&lt;90,90,IF(L278-TODAY()&lt;180,180,"")))))</f>
        <v/>
      </c>
      <c r="N278" s="32" t="n">
        <v>61463.52</v>
      </c>
      <c r="O278" s="20"/>
      <c r="P278" s="26"/>
    </row>
    <row r="279" s="27" customFormat="true" ht="11.25" hidden="false" customHeight="false" outlineLevel="0" collapsed="false">
      <c r="A279" s="20" t="s">
        <v>786</v>
      </c>
      <c r="B279" s="20" t="str">
        <f aca="false">MID(A279,8,4)</f>
        <v>2014</v>
      </c>
      <c r="C279" s="20" t="s">
        <v>42</v>
      </c>
      <c r="D279" s="20" t="s">
        <v>32</v>
      </c>
      <c r="E279" s="28"/>
      <c r="F279" s="29" t="s">
        <v>787</v>
      </c>
      <c r="G279" s="48" t="s">
        <v>788</v>
      </c>
      <c r="H279" s="21" t="n">
        <v>201500168</v>
      </c>
      <c r="I279" s="20" t="s">
        <v>789</v>
      </c>
      <c r="J279" s="20"/>
      <c r="K279" s="22" t="n">
        <v>42338</v>
      </c>
      <c r="L279" s="22" t="n">
        <v>42704</v>
      </c>
      <c r="M279" s="30" t="str">
        <f aca="true">IF(L279-TODAY()&lt;0,"",IF(L279-TODAY()&lt;30,30,IF(L279-TODAY()&lt;60,60,IF(L279-TODAY()&lt;90,90,IF(L279-TODAY()&lt;180,180,"")))))</f>
        <v/>
      </c>
      <c r="N279" s="31" t="n">
        <v>305000</v>
      </c>
      <c r="O279" s="20"/>
      <c r="P279" s="26"/>
    </row>
    <row r="280" s="27" customFormat="true" ht="11.25" hidden="false" customHeight="false" outlineLevel="0" collapsed="false">
      <c r="A280" s="20" t="s">
        <v>790</v>
      </c>
      <c r="B280" s="20" t="n">
        <v>2015</v>
      </c>
      <c r="C280" s="20" t="s">
        <v>42</v>
      </c>
      <c r="D280" s="20" t="s">
        <v>32</v>
      </c>
      <c r="E280" s="28"/>
      <c r="F280" s="29" t="s">
        <v>791</v>
      </c>
      <c r="G280" s="20" t="s">
        <v>792</v>
      </c>
      <c r="H280" s="21" t="n">
        <v>201500176</v>
      </c>
      <c r="I280" s="20" t="s">
        <v>793</v>
      </c>
      <c r="J280" s="20"/>
      <c r="K280" s="22" t="n">
        <v>42342</v>
      </c>
      <c r="L280" s="22" t="n">
        <v>42707</v>
      </c>
      <c r="M280" s="30" t="str">
        <f aca="true">IF(L280-TODAY()&lt;0,"",IF(L280-TODAY()&lt;30,30,IF(L280-TODAY()&lt;60,60,IF(L280-TODAY()&lt;90,90,IF(L280-TODAY()&lt;180,180,"")))))</f>
        <v/>
      </c>
      <c r="N280" s="31" t="n">
        <v>18487.44</v>
      </c>
      <c r="O280" s="20"/>
      <c r="P280" s="26" t="s">
        <v>794</v>
      </c>
    </row>
    <row r="281" s="27" customFormat="true" ht="11.25" hidden="false" customHeight="false" outlineLevel="0" collapsed="false">
      <c r="A281" s="20" t="s">
        <v>790</v>
      </c>
      <c r="B281" s="20" t="n">
        <v>2015</v>
      </c>
      <c r="C281" s="20" t="s">
        <v>42</v>
      </c>
      <c r="D281" s="20" t="s">
        <v>32</v>
      </c>
      <c r="E281" s="28"/>
      <c r="F281" s="29" t="s">
        <v>791</v>
      </c>
      <c r="G281" s="20" t="s">
        <v>792</v>
      </c>
      <c r="H281" s="21" t="n">
        <v>201500177</v>
      </c>
      <c r="I281" s="20" t="s">
        <v>795</v>
      </c>
      <c r="J281" s="20"/>
      <c r="K281" s="22" t="n">
        <v>42342</v>
      </c>
      <c r="L281" s="22" t="n">
        <v>42707</v>
      </c>
      <c r="M281" s="30" t="str">
        <f aca="true">IF(L281-TODAY()&lt;0,"",IF(L281-TODAY()&lt;30,30,IF(L281-TODAY()&lt;60,60,IF(L281-TODAY()&lt;90,90,IF(L281-TODAY()&lt;180,180,"")))))</f>
        <v/>
      </c>
      <c r="N281" s="31" t="n">
        <v>38127</v>
      </c>
      <c r="O281" s="20"/>
      <c r="P281" s="26" t="s">
        <v>796</v>
      </c>
    </row>
    <row r="282" s="27" customFormat="true" ht="11.25" hidden="false" customHeight="false" outlineLevel="0" collapsed="false">
      <c r="A282" s="20" t="s">
        <v>797</v>
      </c>
      <c r="B282" s="20" t="str">
        <f aca="false">MID(A282,8,4)</f>
        <v>2015</v>
      </c>
      <c r="C282" s="20" t="s">
        <v>42</v>
      </c>
      <c r="D282" s="20" t="s">
        <v>32</v>
      </c>
      <c r="E282" s="28"/>
      <c r="F282" s="29" t="s">
        <v>798</v>
      </c>
      <c r="G282" s="20" t="s">
        <v>328</v>
      </c>
      <c r="H282" s="21" t="n">
        <v>201500199</v>
      </c>
      <c r="I282" s="20" t="s">
        <v>799</v>
      </c>
      <c r="J282" s="20"/>
      <c r="K282" s="36" t="n">
        <v>42353</v>
      </c>
      <c r="L282" s="22" t="n">
        <v>42718</v>
      </c>
      <c r="M282" s="30" t="str">
        <f aca="true">IF(L282-TODAY()&lt;0,"",IF(L282-TODAY()&lt;30,30,IF(L282-TODAY()&lt;60,60,IF(L282-TODAY()&lt;90,90,IF(L282-TODAY()&lt;180,180,"")))))</f>
        <v/>
      </c>
      <c r="N282" s="31" t="n">
        <v>31800</v>
      </c>
      <c r="O282" s="20"/>
      <c r="P282" s="26"/>
    </row>
    <row r="283" s="27" customFormat="true" ht="11.25" hidden="false" customHeight="false" outlineLevel="0" collapsed="false">
      <c r="A283" s="20" t="s">
        <v>800</v>
      </c>
      <c r="B283" s="20" t="str">
        <f aca="false">MID(A283,8,4)</f>
        <v>2014</v>
      </c>
      <c r="C283" s="20" t="s">
        <v>27</v>
      </c>
      <c r="D283" s="20" t="s">
        <v>43</v>
      </c>
      <c r="E283" s="28"/>
      <c r="F283" s="29" t="s">
        <v>801</v>
      </c>
      <c r="G283" s="20" t="s">
        <v>802</v>
      </c>
      <c r="H283" s="21" t="n">
        <v>201400263</v>
      </c>
      <c r="I283" s="20" t="s">
        <v>803</v>
      </c>
      <c r="J283" s="20"/>
      <c r="K283" s="22" t="n">
        <v>41989</v>
      </c>
      <c r="L283" s="22" t="n">
        <v>42719</v>
      </c>
      <c r="M283" s="30" t="str">
        <f aca="true">IF(L283-TODAY()&lt;0,"",IF(L283-TODAY()&lt;30,30,IF(L283-TODAY()&lt;60,60,IF(L283-TODAY()&lt;90,90,IF(L283-TODAY()&lt;180,180,"")))))</f>
        <v/>
      </c>
      <c r="N283" s="32" t="n">
        <v>22370</v>
      </c>
      <c r="O283" s="20"/>
      <c r="P283" s="26"/>
    </row>
    <row r="284" s="27" customFormat="true" ht="11.25" hidden="false" customHeight="false" outlineLevel="0" collapsed="false">
      <c r="A284" s="20" t="s">
        <v>804</v>
      </c>
      <c r="B284" s="20" t="n">
        <v>2015</v>
      </c>
      <c r="C284" s="20" t="s">
        <v>42</v>
      </c>
      <c r="D284" s="20" t="s">
        <v>54</v>
      </c>
      <c r="E284" s="28"/>
      <c r="F284" s="29" t="s">
        <v>805</v>
      </c>
      <c r="G284" s="20" t="s">
        <v>76</v>
      </c>
      <c r="H284" s="21" t="n">
        <v>201500184</v>
      </c>
      <c r="I284" s="20" t="s">
        <v>806</v>
      </c>
      <c r="J284" s="20"/>
      <c r="K284" s="22" t="n">
        <v>42247</v>
      </c>
      <c r="L284" s="22" t="n">
        <v>42719</v>
      </c>
      <c r="M284" s="30"/>
      <c r="N284" s="31" t="n">
        <v>109000</v>
      </c>
      <c r="O284" s="20"/>
      <c r="P284" s="26" t="s">
        <v>807</v>
      </c>
    </row>
    <row r="285" s="27" customFormat="true" ht="11.25" hidden="false" customHeight="false" outlineLevel="0" collapsed="false">
      <c r="A285" s="20" t="s">
        <v>808</v>
      </c>
      <c r="B285" s="20" t="n">
        <v>2015</v>
      </c>
      <c r="C285" s="20" t="s">
        <v>42</v>
      </c>
      <c r="D285" s="20" t="s">
        <v>32</v>
      </c>
      <c r="E285" s="28"/>
      <c r="F285" s="29" t="s">
        <v>809</v>
      </c>
      <c r="G285" s="20" t="s">
        <v>328</v>
      </c>
      <c r="H285" s="21" t="n">
        <v>201500186</v>
      </c>
      <c r="I285" s="20" t="s">
        <v>810</v>
      </c>
      <c r="J285" s="20"/>
      <c r="K285" s="22" t="n">
        <v>42355</v>
      </c>
      <c r="L285" s="22" t="n">
        <v>42720</v>
      </c>
      <c r="M285" s="30" t="str">
        <f aca="true">IF(L285-TODAY()&lt;0,"",IF(L285-TODAY()&lt;30,30,IF(L285-TODAY()&lt;60,60,IF(L285-TODAY()&lt;90,90,IF(L285-TODAY()&lt;180,180,"")))))</f>
        <v/>
      </c>
      <c r="N285" s="31" t="n">
        <v>149342.66</v>
      </c>
      <c r="O285" s="20"/>
      <c r="P285" s="26"/>
    </row>
    <row r="286" s="27" customFormat="true" ht="11.25" hidden="false" customHeight="false" outlineLevel="0" collapsed="false">
      <c r="A286" s="20" t="s">
        <v>811</v>
      </c>
      <c r="B286" s="20" t="str">
        <f aca="false">MID(A286,8,4)</f>
        <v>2015</v>
      </c>
      <c r="C286" s="20" t="s">
        <v>42</v>
      </c>
      <c r="D286" s="20" t="s">
        <v>748</v>
      </c>
      <c r="E286" s="28"/>
      <c r="F286" s="29" t="s">
        <v>812</v>
      </c>
      <c r="G286" s="20" t="s">
        <v>604</v>
      </c>
      <c r="H286" s="21" t="n">
        <v>2015000198</v>
      </c>
      <c r="I286" s="20" t="s">
        <v>813</v>
      </c>
      <c r="J286" s="20"/>
      <c r="K286" s="22" t="n">
        <v>42359</v>
      </c>
      <c r="L286" s="22" t="n">
        <v>42725</v>
      </c>
      <c r="M286" s="30" t="str">
        <f aca="true">IF(L286-TODAY()&lt;0,"",IF(L286-TODAY()&lt;30,30,IF(L286-TODAY()&lt;60,60,IF(L286-TODAY()&lt;90,90,IF(L286-TODAY()&lt;180,180,"")))))</f>
        <v/>
      </c>
      <c r="N286" s="31" t="n">
        <v>253350</v>
      </c>
      <c r="O286" s="20"/>
      <c r="P286" s="26"/>
    </row>
    <row r="287" s="27" customFormat="true" ht="11.25" hidden="false" customHeight="false" outlineLevel="0" collapsed="false">
      <c r="A287" s="20" t="s">
        <v>814</v>
      </c>
      <c r="B287" s="20" t="str">
        <f aca="false">MID(A287,8,4)</f>
        <v>2014</v>
      </c>
      <c r="C287" s="20" t="s">
        <v>27</v>
      </c>
      <c r="D287" s="20" t="s">
        <v>43</v>
      </c>
      <c r="E287" s="28"/>
      <c r="F287" s="29" t="s">
        <v>815</v>
      </c>
      <c r="G287" s="20" t="s">
        <v>193</v>
      </c>
      <c r="H287" s="21" t="n">
        <v>201500006</v>
      </c>
      <c r="I287" s="20" t="s">
        <v>816</v>
      </c>
      <c r="J287" s="20"/>
      <c r="K287" s="22" t="n">
        <v>42003</v>
      </c>
      <c r="L287" s="22" t="n">
        <v>42733</v>
      </c>
      <c r="M287" s="30" t="str">
        <f aca="true">IF(L287-TODAY()&lt;0,"",IF(L287-TODAY()&lt;30,30,IF(L287-TODAY()&lt;60,60,IF(L287-TODAY()&lt;90,90,IF(L287-TODAY()&lt;180,180,"")))))</f>
        <v/>
      </c>
      <c r="N287" s="32" t="n">
        <v>22375.65</v>
      </c>
      <c r="O287" s="20"/>
      <c r="P287" s="26"/>
    </row>
    <row r="288" s="27" customFormat="true" ht="11.25" hidden="false" customHeight="false" outlineLevel="0" collapsed="false">
      <c r="A288" s="37" t="s">
        <v>494</v>
      </c>
      <c r="B288" s="37" t="n">
        <v>2015</v>
      </c>
      <c r="C288" s="20" t="s">
        <v>42</v>
      </c>
      <c r="D288" s="37" t="s">
        <v>65</v>
      </c>
      <c r="E288" s="39"/>
      <c r="F288" s="40" t="s">
        <v>495</v>
      </c>
      <c r="G288" s="37" t="s">
        <v>419</v>
      </c>
      <c r="H288" s="41" t="n">
        <v>201500136</v>
      </c>
      <c r="I288" s="37" t="s">
        <v>496</v>
      </c>
      <c r="J288" s="37"/>
      <c r="K288" s="22" t="n">
        <v>42370</v>
      </c>
      <c r="L288" s="22" t="n">
        <v>42735</v>
      </c>
      <c r="M288" s="30" t="str">
        <f aca="true">IF(L288-TODAY()&lt;0,"",IF(L288-TODAY()&lt;30,30,IF(L288-TODAY()&lt;60,60,IF(L288-TODAY()&lt;90,90,IF(L288-TODAY()&lt;180,180,"")))))</f>
        <v/>
      </c>
      <c r="N288" s="32" t="n">
        <v>28050</v>
      </c>
      <c r="O288" s="20"/>
      <c r="P288" s="42" t="s">
        <v>497</v>
      </c>
    </row>
    <row r="289" s="27" customFormat="true" ht="11.25" hidden="false" customHeight="false" outlineLevel="0" collapsed="false">
      <c r="A289" s="20" t="s">
        <v>817</v>
      </c>
      <c r="B289" s="20" t="str">
        <f aca="false">MID(A289,8,4)</f>
        <v>2010</v>
      </c>
      <c r="C289" s="20" t="s">
        <v>42</v>
      </c>
      <c r="D289" s="20" t="s">
        <v>43</v>
      </c>
      <c r="E289" s="28"/>
      <c r="F289" s="29" t="s">
        <v>818</v>
      </c>
      <c r="G289" s="20" t="s">
        <v>819</v>
      </c>
      <c r="H289" s="21" t="n">
        <v>201100019</v>
      </c>
      <c r="I289" s="20" t="s">
        <v>204</v>
      </c>
      <c r="J289" s="20"/>
      <c r="K289" s="22" t="n">
        <v>40544</v>
      </c>
      <c r="L289" s="22" t="n">
        <v>42735</v>
      </c>
      <c r="M289" s="30" t="str">
        <f aca="true">IF(L289-TODAY()&lt;0,"",IF(L289-TODAY()&lt;30,30,IF(L289-TODAY()&lt;60,60,IF(L289-TODAY()&lt;90,90,IF(L289-TODAY()&lt;180,180,"")))))</f>
        <v/>
      </c>
      <c r="N289" s="32" t="n">
        <v>31126</v>
      </c>
      <c r="O289" s="20"/>
      <c r="P289" s="26"/>
    </row>
    <row r="290" s="27" customFormat="true" ht="11.25" hidden="false" customHeight="false" outlineLevel="0" collapsed="false">
      <c r="A290" s="20" t="s">
        <v>820</v>
      </c>
      <c r="B290" s="20" t="str">
        <f aca="false">MID(A290,8,4)</f>
        <v>2011</v>
      </c>
      <c r="C290" s="20" t="s">
        <v>27</v>
      </c>
      <c r="D290" s="20" t="s">
        <v>43</v>
      </c>
      <c r="E290" s="28"/>
      <c r="F290" s="29" t="s">
        <v>821</v>
      </c>
      <c r="G290" s="20" t="s">
        <v>113</v>
      </c>
      <c r="H290" s="21" t="n">
        <v>201100229</v>
      </c>
      <c r="I290" s="20" t="s">
        <v>822</v>
      </c>
      <c r="J290" s="20"/>
      <c r="K290" s="22" t="n">
        <v>40910</v>
      </c>
      <c r="L290" s="22" t="n">
        <v>42737</v>
      </c>
      <c r="M290" s="30" t="str">
        <f aca="true">IF(L290-TODAY()&lt;0,"",IF(L290-TODAY()&lt;30,30,IF(L290-TODAY()&lt;60,60,IF(L290-TODAY()&lt;90,90,IF(L290-TODAY()&lt;180,180,"")))))</f>
        <v/>
      </c>
      <c r="N290" s="32" t="n">
        <v>450000</v>
      </c>
      <c r="O290" s="20"/>
      <c r="P290" s="26"/>
    </row>
    <row r="291" s="27" customFormat="true" ht="11.25" hidden="false" customHeight="false" outlineLevel="0" collapsed="false">
      <c r="A291" s="20" t="s">
        <v>823</v>
      </c>
      <c r="B291" s="20" t="str">
        <f aca="false">MID(A291,8,4)</f>
        <v>2014</v>
      </c>
      <c r="C291" s="20" t="s">
        <v>824</v>
      </c>
      <c r="D291" s="20" t="s">
        <v>37</v>
      </c>
      <c r="E291" s="28"/>
      <c r="F291" s="29" t="s">
        <v>825</v>
      </c>
      <c r="G291" s="20" t="s">
        <v>279</v>
      </c>
      <c r="H291" s="21" t="n">
        <v>201400230</v>
      </c>
      <c r="I291" s="20" t="s">
        <v>333</v>
      </c>
      <c r="J291" s="20"/>
      <c r="K291" s="22" t="n">
        <v>42009</v>
      </c>
      <c r="L291" s="22" t="n">
        <v>42739</v>
      </c>
      <c r="M291" s="30" t="str">
        <f aca="true">IF(L291-TODAY()&lt;0,"",IF(L291-TODAY()&lt;30,30,IF(L291-TODAY()&lt;60,60,IF(L291-TODAY()&lt;90,90,IF(L291-TODAY()&lt;180,180,"")))))</f>
        <v/>
      </c>
      <c r="N291" s="32" t="n">
        <v>38863.2</v>
      </c>
      <c r="O291" s="20"/>
      <c r="P291" s="26"/>
    </row>
    <row r="292" s="27" customFormat="true" ht="11.25" hidden="false" customHeight="false" outlineLevel="0" collapsed="false">
      <c r="A292" s="20" t="s">
        <v>826</v>
      </c>
      <c r="B292" s="20" t="str">
        <f aca="false">MID(A292,8,4)</f>
        <v>2011</v>
      </c>
      <c r="C292" s="20" t="s">
        <v>27</v>
      </c>
      <c r="D292" s="20" t="s">
        <v>43</v>
      </c>
      <c r="E292" s="28"/>
      <c r="F292" s="29" t="s">
        <v>827</v>
      </c>
      <c r="G292" s="20" t="s">
        <v>34</v>
      </c>
      <c r="H292" s="21" t="n">
        <v>201200048</v>
      </c>
      <c r="I292" s="20" t="s">
        <v>828</v>
      </c>
      <c r="J292" s="20"/>
      <c r="K292" s="22" t="n">
        <v>40924</v>
      </c>
      <c r="L292" s="22" t="n">
        <v>42750</v>
      </c>
      <c r="M292" s="30" t="str">
        <f aca="true">IF(L292-TODAY()&lt;0,"",IF(L292-TODAY()&lt;30,30,IF(L292-TODAY()&lt;60,60,IF(L292-TODAY()&lt;90,90,IF(L292-TODAY()&lt;180,180,"")))))</f>
        <v/>
      </c>
      <c r="N292" s="32" t="n">
        <v>110000</v>
      </c>
      <c r="O292" s="20"/>
      <c r="P292" s="26"/>
    </row>
    <row r="293" s="27" customFormat="true" ht="11.25" hidden="false" customHeight="false" outlineLevel="0" collapsed="false">
      <c r="A293" s="20" t="s">
        <v>829</v>
      </c>
      <c r="B293" s="20" t="str">
        <f aca="false">MID(A293,8,4)</f>
        <v>2015</v>
      </c>
      <c r="C293" s="20" t="s">
        <v>42</v>
      </c>
      <c r="D293" s="20" t="s">
        <v>830</v>
      </c>
      <c r="E293" s="28"/>
      <c r="F293" s="29" t="s">
        <v>831</v>
      </c>
      <c r="G293" s="20" t="s">
        <v>46</v>
      </c>
      <c r="H293" s="21" t="s">
        <v>832</v>
      </c>
      <c r="I293" s="20" t="s">
        <v>80</v>
      </c>
      <c r="J293" s="20"/>
      <c r="K293" s="36" t="n">
        <v>42396</v>
      </c>
      <c r="L293" s="22" t="n">
        <v>42761</v>
      </c>
      <c r="M293" s="30" t="str">
        <f aca="true">IF(L293-TODAY()&lt;0,"",IF(L293-TODAY()&lt;30,30,IF(L293-TODAY()&lt;60,60,IF(L293-TODAY()&lt;90,90,IF(L293-TODAY()&lt;180,180,"")))))</f>
        <v/>
      </c>
      <c r="N293" s="31" t="n">
        <v>2370242.91</v>
      </c>
      <c r="O293" s="20"/>
      <c r="P293" s="26"/>
    </row>
    <row r="294" s="27" customFormat="true" ht="11.25" hidden="false" customHeight="false" outlineLevel="0" collapsed="false">
      <c r="A294" s="53" t="s">
        <v>692</v>
      </c>
      <c r="B294" s="53" t="str">
        <f aca="false">MID(A294,8,4)</f>
        <v>2013</v>
      </c>
      <c r="C294" s="53" t="s">
        <v>42</v>
      </c>
      <c r="D294" s="53" t="s">
        <v>748</v>
      </c>
      <c r="E294" s="54"/>
      <c r="F294" s="55" t="s">
        <v>833</v>
      </c>
      <c r="G294" s="20" t="s">
        <v>51</v>
      </c>
      <c r="H294" s="21" t="n">
        <v>201600006</v>
      </c>
      <c r="I294" s="20" t="s">
        <v>694</v>
      </c>
      <c r="J294" s="20"/>
      <c r="K294" s="22" t="n">
        <v>42396</v>
      </c>
      <c r="L294" s="56" t="n">
        <v>42761</v>
      </c>
      <c r="M294" s="57" t="str">
        <f aca="true">IF(L294-TODAY()&lt;0,"",IF(L294-TODAY()&lt;30,30,IF(L294-TODAY()&lt;60,60,IF(L294-TODAY()&lt;90,90,IF(L294-TODAY()&lt;180,180,"")))))</f>
        <v/>
      </c>
      <c r="N294" s="58" t="n">
        <v>82500</v>
      </c>
      <c r="O294" s="20"/>
      <c r="P294" s="59"/>
    </row>
    <row r="295" s="61" customFormat="true" ht="22.5" hidden="false" customHeight="false" outlineLevel="0" collapsed="false">
      <c r="A295" s="20" t="s">
        <v>834</v>
      </c>
      <c r="B295" s="20" t="str">
        <f aca="false">MID(A295,8,4)</f>
        <v>2013</v>
      </c>
      <c r="C295" s="20" t="s">
        <v>27</v>
      </c>
      <c r="D295" s="20" t="s">
        <v>43</v>
      </c>
      <c r="E295" s="28" t="s">
        <v>44</v>
      </c>
      <c r="F295" s="34" t="s">
        <v>835</v>
      </c>
      <c r="G295" s="20" t="s">
        <v>113</v>
      </c>
      <c r="H295" s="21" t="n">
        <v>201400005</v>
      </c>
      <c r="I295" s="20" t="s">
        <v>836</v>
      </c>
      <c r="J295" s="20"/>
      <c r="K295" s="22" t="n">
        <v>41668</v>
      </c>
      <c r="L295" s="22" t="n">
        <v>43493</v>
      </c>
      <c r="M295" s="20" t="str">
        <f aca="true">IF(L295-TODAY()&lt;0,"",IF(L295-TODAY()&lt;30,30,IF(L295-TODAY()&lt;60,60,IF(L295-TODAY()&lt;90,90,IF(L295-TODAY()&lt;180,180,"")))))</f>
        <v/>
      </c>
      <c r="N295" s="60" t="n">
        <v>800000</v>
      </c>
      <c r="O295" s="20"/>
      <c r="P295" s="26"/>
      <c r="V295" s="62"/>
      <c r="W295" s="62"/>
      <c r="X295" s="62"/>
      <c r="Y295" s="62"/>
      <c r="Z295" s="62"/>
    </row>
    <row r="296" s="61" customFormat="true" ht="11.25" hidden="false" customHeight="false" outlineLevel="0" collapsed="false">
      <c r="A296" s="17" t="s">
        <v>834</v>
      </c>
      <c r="B296" s="17" t="str">
        <f aca="false">MID(A296,8,4)</f>
        <v>2013</v>
      </c>
      <c r="C296" s="17" t="s">
        <v>27</v>
      </c>
      <c r="D296" s="17" t="s">
        <v>43</v>
      </c>
      <c r="E296" s="18" t="s">
        <v>837</v>
      </c>
      <c r="F296" s="63" t="s">
        <v>838</v>
      </c>
      <c r="G296" s="20" t="s">
        <v>113</v>
      </c>
      <c r="H296" s="21" t="n">
        <v>20140005</v>
      </c>
      <c r="I296" s="20" t="s">
        <v>836</v>
      </c>
      <c r="J296" s="20"/>
      <c r="K296" s="22" t="n">
        <v>41668</v>
      </c>
      <c r="L296" s="22" t="n">
        <v>43493</v>
      </c>
      <c r="M296" s="20" t="str">
        <f aca="true">IF(L296-TODAY()&lt;0,"",IF(L296-TODAY()&lt;30,30,IF(L296-TODAY()&lt;60,60,IF(L296-TODAY()&lt;90,90,IF(L296-TODAY()&lt;180,180,"")))))</f>
        <v/>
      </c>
      <c r="N296" s="60" t="n">
        <v>800000</v>
      </c>
      <c r="O296" s="20"/>
      <c r="P296" s="26"/>
      <c r="V296" s="62"/>
      <c r="W296" s="62"/>
      <c r="X296" s="62"/>
      <c r="Y296" s="62"/>
      <c r="Z296" s="62"/>
    </row>
    <row r="297" s="27" customFormat="true" ht="11.25" hidden="false" customHeight="false" outlineLevel="0" collapsed="false">
      <c r="A297" s="17" t="s">
        <v>839</v>
      </c>
      <c r="B297" s="17" t="str">
        <f aca="false">MID(A297,8,4)</f>
        <v>2015</v>
      </c>
      <c r="C297" s="17" t="s">
        <v>824</v>
      </c>
      <c r="D297" s="17" t="s">
        <v>37</v>
      </c>
      <c r="E297" s="18"/>
      <c r="F297" s="19" t="s">
        <v>840</v>
      </c>
      <c r="G297" s="20" t="s">
        <v>279</v>
      </c>
      <c r="H297" s="21" t="n">
        <v>201500004</v>
      </c>
      <c r="I297" s="20" t="s">
        <v>333</v>
      </c>
      <c r="J297" s="20"/>
      <c r="K297" s="22" t="n">
        <v>42037</v>
      </c>
      <c r="L297" s="23" t="n">
        <v>42767</v>
      </c>
      <c r="M297" s="24" t="str">
        <f aca="true">IF(L297-TODAY()&lt;0,"",IF(L297-TODAY()&lt;30,30,IF(L297-TODAY()&lt;60,60,IF(L297-TODAY()&lt;90,90,IF(L297-TODAY()&lt;180,180,"")))))</f>
        <v/>
      </c>
      <c r="N297" s="64" t="n">
        <v>91959.84</v>
      </c>
      <c r="O297" s="20"/>
      <c r="P297" s="26"/>
    </row>
    <row r="298" s="27" customFormat="true" ht="11.25" hidden="false" customHeight="false" outlineLevel="0" collapsed="false">
      <c r="A298" s="20" t="s">
        <v>841</v>
      </c>
      <c r="B298" s="20" t="str">
        <f aca="false">MID(A298,8,4)</f>
        <v>2016</v>
      </c>
      <c r="C298" s="20" t="s">
        <v>42</v>
      </c>
      <c r="D298" s="20" t="s">
        <v>748</v>
      </c>
      <c r="E298" s="28"/>
      <c r="F298" s="29" t="s">
        <v>842</v>
      </c>
      <c r="G298" s="20" t="s">
        <v>565</v>
      </c>
      <c r="H298" s="21" t="n">
        <v>201600011</v>
      </c>
      <c r="I298" s="20" t="s">
        <v>222</v>
      </c>
      <c r="J298" s="20" t="s">
        <v>223</v>
      </c>
      <c r="K298" s="36" t="n">
        <v>42411</v>
      </c>
      <c r="L298" s="22" t="n">
        <v>42777</v>
      </c>
      <c r="M298" s="30" t="str">
        <f aca="true">IF(L298-TODAY()&lt;0,"",IF(L298-TODAY()&lt;30,30,IF(L298-TODAY()&lt;60,60,IF(L298-TODAY()&lt;90,90,IF(L298-TODAY()&lt;180,180,"")))))</f>
        <v/>
      </c>
      <c r="N298" s="31" t="n">
        <v>96721.98</v>
      </c>
      <c r="O298" s="20"/>
      <c r="P298" s="26"/>
    </row>
    <row r="299" s="27" customFormat="true" ht="11.25" hidden="false" customHeight="false" outlineLevel="0" collapsed="false">
      <c r="A299" s="20" t="s">
        <v>843</v>
      </c>
      <c r="B299" s="20" t="str">
        <f aca="false">MID(A299,8,4)</f>
        <v>2015</v>
      </c>
      <c r="C299" s="20" t="s">
        <v>42</v>
      </c>
      <c r="D299" s="20" t="s">
        <v>557</v>
      </c>
      <c r="E299" s="28"/>
      <c r="F299" s="29" t="s">
        <v>749</v>
      </c>
      <c r="G299" s="20" t="s">
        <v>279</v>
      </c>
      <c r="H299" s="21" t="s">
        <v>844</v>
      </c>
      <c r="I299" s="20" t="s">
        <v>189</v>
      </c>
      <c r="J299" s="20"/>
      <c r="K299" s="36" t="n">
        <v>42412</v>
      </c>
      <c r="L299" s="22" t="n">
        <v>42777</v>
      </c>
      <c r="M299" s="30" t="str">
        <f aca="true">IF(L299-TODAY()&lt;0,"",IF(L299-TODAY()&lt;30,30,IF(L299-TODAY()&lt;60,60,IF(L299-TODAY()&lt;90,90,IF(L299-TODAY()&lt;180,180,"")))))</f>
        <v/>
      </c>
      <c r="N299" s="31" t="n">
        <v>104590.88</v>
      </c>
      <c r="O299" s="20"/>
      <c r="P299" s="26"/>
    </row>
    <row r="300" s="27" customFormat="true" ht="11.25" hidden="false" customHeight="false" outlineLevel="0" collapsed="false">
      <c r="A300" s="20" t="s">
        <v>843</v>
      </c>
      <c r="B300" s="20" t="str">
        <f aca="false">MID(A300,8,4)</f>
        <v>2015</v>
      </c>
      <c r="C300" s="20" t="s">
        <v>42</v>
      </c>
      <c r="D300" s="20" t="s">
        <v>830</v>
      </c>
      <c r="E300" s="28"/>
      <c r="F300" s="29" t="s">
        <v>749</v>
      </c>
      <c r="G300" s="20" t="s">
        <v>279</v>
      </c>
      <c r="H300" s="21" t="s">
        <v>845</v>
      </c>
      <c r="I300" s="20" t="s">
        <v>115</v>
      </c>
      <c r="J300" s="20"/>
      <c r="K300" s="36" t="n">
        <v>42412</v>
      </c>
      <c r="L300" s="22" t="n">
        <v>42777</v>
      </c>
      <c r="M300" s="30" t="str">
        <f aca="true">IF(L300-TODAY()&lt;0,"",IF(L300-TODAY()&lt;30,30,IF(L300-TODAY()&lt;60,60,IF(L300-TODAY()&lt;90,90,IF(L300-TODAY()&lt;180,180,"")))))</f>
        <v/>
      </c>
      <c r="N300" s="31" t="n">
        <v>8012</v>
      </c>
      <c r="O300" s="20"/>
      <c r="P300" s="26"/>
    </row>
    <row r="301" s="27" customFormat="true" ht="11.25" hidden="false" customHeight="false" outlineLevel="0" collapsed="false">
      <c r="A301" s="20" t="s">
        <v>846</v>
      </c>
      <c r="B301" s="20" t="str">
        <f aca="false">MID(A301,8,4)</f>
        <v>2015</v>
      </c>
      <c r="C301" s="20" t="s">
        <v>42</v>
      </c>
      <c r="D301" s="20" t="s">
        <v>54</v>
      </c>
      <c r="E301" s="28"/>
      <c r="F301" s="29" t="s">
        <v>847</v>
      </c>
      <c r="G301" s="20" t="s">
        <v>328</v>
      </c>
      <c r="H301" s="21" t="n">
        <v>201600012</v>
      </c>
      <c r="I301" s="20" t="s">
        <v>625</v>
      </c>
      <c r="J301" s="20"/>
      <c r="K301" s="36" t="n">
        <v>42416</v>
      </c>
      <c r="L301" s="22" t="n">
        <v>42781</v>
      </c>
      <c r="M301" s="30" t="str">
        <f aca="true">IF(L301-TODAY()&lt;0,"",IF(L301-TODAY()&lt;30,30,IF(L301-TODAY()&lt;60,60,IF(L301-TODAY()&lt;90,90,IF(L301-TODAY()&lt;180,180,"")))))</f>
        <v/>
      </c>
      <c r="N301" s="31" t="n">
        <v>131684.28</v>
      </c>
      <c r="O301" s="20"/>
      <c r="P301" s="26"/>
    </row>
    <row r="302" s="27" customFormat="true" ht="11.25" hidden="false" customHeight="false" outlineLevel="0" collapsed="false">
      <c r="A302" s="20" t="s">
        <v>848</v>
      </c>
      <c r="B302" s="20" t="str">
        <f aca="false">MID(A302,8,4)</f>
        <v>2015</v>
      </c>
      <c r="C302" s="20" t="s">
        <v>42</v>
      </c>
      <c r="D302" s="20" t="s">
        <v>830</v>
      </c>
      <c r="E302" s="28"/>
      <c r="F302" s="29" t="s">
        <v>849</v>
      </c>
      <c r="G302" s="20" t="s">
        <v>241</v>
      </c>
      <c r="H302" s="21" t="s">
        <v>850</v>
      </c>
      <c r="I302" s="20" t="s">
        <v>211</v>
      </c>
      <c r="J302" s="20"/>
      <c r="K302" s="36" t="n">
        <v>42418</v>
      </c>
      <c r="L302" s="22" t="n">
        <v>42783</v>
      </c>
      <c r="M302" s="30" t="str">
        <f aca="true">IF(L302-TODAY()&lt;0,"",IF(L302-TODAY()&lt;30,30,IF(L302-TODAY()&lt;60,60,IF(L302-TODAY()&lt;90,90,IF(L302-TODAY()&lt;180,180,"")))))</f>
        <v/>
      </c>
      <c r="N302" s="31" t="n">
        <v>612350</v>
      </c>
      <c r="O302" s="20"/>
      <c r="P302" s="26"/>
    </row>
    <row r="303" s="27" customFormat="true" ht="11.25" hidden="false" customHeight="false" outlineLevel="0" collapsed="false">
      <c r="A303" s="20" t="s">
        <v>851</v>
      </c>
      <c r="B303" s="20" t="n">
        <v>2015</v>
      </c>
      <c r="C303" s="20" t="s">
        <v>49</v>
      </c>
      <c r="D303" s="20" t="s">
        <v>43</v>
      </c>
      <c r="E303" s="28"/>
      <c r="F303" s="29" t="s">
        <v>852</v>
      </c>
      <c r="G303" s="20" t="s">
        <v>535</v>
      </c>
      <c r="H303" s="21" t="n">
        <v>201500105</v>
      </c>
      <c r="I303" s="20" t="s">
        <v>853</v>
      </c>
      <c r="J303" s="20"/>
      <c r="K303" s="22" t="n">
        <v>42237</v>
      </c>
      <c r="L303" s="22" t="n">
        <v>42794</v>
      </c>
      <c r="M303" s="30" t="str">
        <f aca="true">IF(L303-TODAY()&lt;0,"",IF(L303-TODAY()&lt;30,30,IF(L303-TODAY()&lt;60,60,IF(L303-TODAY()&lt;90,90,IF(L303-TODAY()&lt;180,180,"")))))</f>
        <v/>
      </c>
      <c r="N303" s="31" t="n">
        <v>5040</v>
      </c>
      <c r="O303" s="20"/>
      <c r="P303" s="26"/>
    </row>
    <row r="304" s="27" customFormat="true" ht="11.25" hidden="false" customHeight="false" outlineLevel="0" collapsed="false">
      <c r="A304" s="20" t="s">
        <v>695</v>
      </c>
      <c r="B304" s="20" t="str">
        <f aca="false">MID(A304,8,4)</f>
        <v>2015</v>
      </c>
      <c r="C304" s="20" t="s">
        <v>42</v>
      </c>
      <c r="D304" s="20" t="s">
        <v>43</v>
      </c>
      <c r="E304" s="28"/>
      <c r="F304" s="29" t="s">
        <v>854</v>
      </c>
      <c r="G304" s="37" t="s">
        <v>46</v>
      </c>
      <c r="H304" s="21" t="n">
        <v>201600014</v>
      </c>
      <c r="I304" s="20" t="s">
        <v>697</v>
      </c>
      <c r="J304" s="20"/>
      <c r="K304" s="22" t="n">
        <v>42370</v>
      </c>
      <c r="L304" s="22" t="n">
        <v>42795</v>
      </c>
      <c r="M304" s="30" t="str">
        <f aca="true">IF(L304-TODAY()&lt;0,"",IF(L304-TODAY()&lt;30,30,IF(L304-TODAY()&lt;60,60,IF(L304-TODAY()&lt;90,90,IF(L304-TODAY()&lt;180,180,"")))))</f>
        <v/>
      </c>
      <c r="N304" s="31" t="n">
        <v>38488.73</v>
      </c>
      <c r="O304" s="20"/>
      <c r="P304" s="26"/>
    </row>
    <row r="305" s="27" customFormat="true" ht="11.25" hidden="false" customHeight="false" outlineLevel="0" collapsed="false">
      <c r="A305" s="20" t="s">
        <v>855</v>
      </c>
      <c r="B305" s="20" t="n">
        <v>2016</v>
      </c>
      <c r="C305" s="20" t="s">
        <v>42</v>
      </c>
      <c r="D305" s="20" t="s">
        <v>748</v>
      </c>
      <c r="E305" s="28"/>
      <c r="F305" s="29" t="s">
        <v>856</v>
      </c>
      <c r="G305" s="20" t="s">
        <v>565</v>
      </c>
      <c r="H305" s="21" t="n">
        <v>201600019</v>
      </c>
      <c r="I305" s="20" t="s">
        <v>857</v>
      </c>
      <c r="J305" s="20"/>
      <c r="K305" s="36" t="n">
        <v>42430</v>
      </c>
      <c r="L305" s="22" t="n">
        <v>42795</v>
      </c>
      <c r="M305" s="30" t="str">
        <f aca="true">IF(L305-TODAY()&lt;0,"",IF(L305-TODAY()&lt;30,30,IF(L305-TODAY()&lt;60,60,IF(L305-TODAY()&lt;90,90,IF(L305-TODAY()&lt;180,180,"")))))</f>
        <v/>
      </c>
      <c r="N305" s="31" t="n">
        <v>52495</v>
      </c>
      <c r="O305" s="20"/>
      <c r="P305" s="26"/>
    </row>
    <row r="306" s="27" customFormat="true" ht="11.25" hidden="false" customHeight="false" outlineLevel="0" collapsed="false">
      <c r="A306" s="20" t="s">
        <v>858</v>
      </c>
      <c r="B306" s="20" t="str">
        <f aca="false">MID(A306,8,4)</f>
        <v>2014</v>
      </c>
      <c r="C306" s="20" t="s">
        <v>49</v>
      </c>
      <c r="D306" s="20" t="s">
        <v>22</v>
      </c>
      <c r="E306" s="28" t="s">
        <v>44</v>
      </c>
      <c r="F306" s="29" t="s">
        <v>23</v>
      </c>
      <c r="G306" s="20" t="s">
        <v>279</v>
      </c>
      <c r="H306" s="21" t="n">
        <v>201400023</v>
      </c>
      <c r="I306" s="20" t="s">
        <v>859</v>
      </c>
      <c r="J306" s="20"/>
      <c r="K306" s="22" t="n">
        <v>41701</v>
      </c>
      <c r="L306" s="22" t="n">
        <v>43251</v>
      </c>
      <c r="M306" s="30" t="str">
        <f aca="true">IF(L306-TODAY()&lt;0,"",IF(L306-TODAY()&lt;30,30,IF(L306-TODAY()&lt;60,60,IF(L306-TODAY()&lt;90,90,IF(L306-TODAY()&lt;180,180,"")))))</f>
        <v/>
      </c>
      <c r="N306" s="31" t="n">
        <v>1396863.12</v>
      </c>
      <c r="O306" s="20"/>
      <c r="P306" s="26"/>
    </row>
    <row r="307" s="27" customFormat="true" ht="11.25" hidden="false" customHeight="false" outlineLevel="0" collapsed="false">
      <c r="A307" s="20" t="s">
        <v>858</v>
      </c>
      <c r="B307" s="20" t="n">
        <v>2017</v>
      </c>
      <c r="C307" s="20" t="s">
        <v>49</v>
      </c>
      <c r="D307" s="20" t="s">
        <v>22</v>
      </c>
      <c r="E307" s="28"/>
      <c r="F307" s="29" t="s">
        <v>860</v>
      </c>
      <c r="G307" s="20" t="s">
        <v>598</v>
      </c>
      <c r="H307" s="21" t="n">
        <v>201400023</v>
      </c>
      <c r="I307" s="20" t="s">
        <v>859</v>
      </c>
      <c r="J307" s="20"/>
      <c r="K307" s="22" t="n">
        <v>43251</v>
      </c>
      <c r="L307" s="22" t="n">
        <v>43251</v>
      </c>
      <c r="M307" s="30" t="str">
        <f aca="true">IF(L307-TODAY()&lt;0,"",IF(L307-TODAY()&lt;30,30,IF(L307-TODAY()&lt;60,60,IF(L307-TODAY()&lt;90,90,IF(L307-TODAY()&lt;180,180,"")))))</f>
        <v/>
      </c>
      <c r="N307" s="50" t="n">
        <v>0</v>
      </c>
      <c r="O307" s="20"/>
      <c r="P307" s="26"/>
    </row>
    <row r="308" s="27" customFormat="true" ht="11.25" hidden="false" customHeight="false" outlineLevel="0" collapsed="false">
      <c r="A308" s="20" t="s">
        <v>829</v>
      </c>
      <c r="B308" s="20" t="str">
        <f aca="false">MID(A308,8,4)</f>
        <v>2015</v>
      </c>
      <c r="C308" s="20" t="s">
        <v>42</v>
      </c>
      <c r="D308" s="20" t="s">
        <v>748</v>
      </c>
      <c r="E308" s="28"/>
      <c r="F308" s="29" t="s">
        <v>861</v>
      </c>
      <c r="G308" s="20" t="s">
        <v>46</v>
      </c>
      <c r="H308" s="21" t="n">
        <v>201600023</v>
      </c>
      <c r="I308" s="20" t="s">
        <v>80</v>
      </c>
      <c r="J308" s="20"/>
      <c r="K308" s="36" t="n">
        <v>42432</v>
      </c>
      <c r="L308" s="22" t="n">
        <v>42797</v>
      </c>
      <c r="M308" s="30" t="str">
        <f aca="true">IF(L308-TODAY()&lt;0,"",IF(L308-TODAY()&lt;30,30,IF(L308-TODAY()&lt;60,60,IF(L308-TODAY()&lt;90,90,IF(L308-TODAY()&lt;180,180,"")))))</f>
        <v/>
      </c>
      <c r="N308" s="31" t="n">
        <v>108456.18</v>
      </c>
      <c r="O308" s="20"/>
      <c r="P308" s="26"/>
    </row>
    <row r="309" s="27" customFormat="true" ht="11.25" hidden="false" customHeight="false" outlineLevel="0" collapsed="false">
      <c r="A309" s="20" t="s">
        <v>862</v>
      </c>
      <c r="B309" s="20" t="str">
        <f aca="false">MID(A309,8,4)</f>
        <v>2015</v>
      </c>
      <c r="C309" s="20" t="s">
        <v>42</v>
      </c>
      <c r="D309" s="20" t="s">
        <v>830</v>
      </c>
      <c r="E309" s="28"/>
      <c r="F309" s="29" t="s">
        <v>863</v>
      </c>
      <c r="G309" s="20" t="s">
        <v>565</v>
      </c>
      <c r="H309" s="21" t="s">
        <v>864</v>
      </c>
      <c r="I309" s="20" t="s">
        <v>40</v>
      </c>
      <c r="J309" s="20"/>
      <c r="K309" s="36" t="n">
        <v>42433</v>
      </c>
      <c r="L309" s="22" t="n">
        <v>42797</v>
      </c>
      <c r="M309" s="30" t="str">
        <f aca="true">IF(L309-TODAY()&lt;0,"",IF(L309-TODAY()&lt;30,30,IF(L309-TODAY()&lt;60,60,IF(L309-TODAY()&lt;90,90,IF(L309-TODAY()&lt;180,180,"")))))</f>
        <v/>
      </c>
      <c r="N309" s="31" t="n">
        <v>464400</v>
      </c>
      <c r="O309" s="20"/>
      <c r="P309" s="26"/>
    </row>
    <row r="310" s="27" customFormat="true" ht="11.25" hidden="false" customHeight="false" outlineLevel="0" collapsed="false">
      <c r="A310" s="20" t="s">
        <v>865</v>
      </c>
      <c r="B310" s="20" t="str">
        <f aca="false">MID(A310,8,4)</f>
        <v>2015</v>
      </c>
      <c r="C310" s="20" t="s">
        <v>42</v>
      </c>
      <c r="D310" s="20" t="s">
        <v>557</v>
      </c>
      <c r="E310" s="28"/>
      <c r="F310" s="29" t="s">
        <v>866</v>
      </c>
      <c r="G310" s="20" t="s">
        <v>46</v>
      </c>
      <c r="H310" s="21" t="s">
        <v>867</v>
      </c>
      <c r="I310" s="20" t="s">
        <v>868</v>
      </c>
      <c r="J310" s="20"/>
      <c r="K310" s="36" t="n">
        <v>42439</v>
      </c>
      <c r="L310" s="22" t="n">
        <v>42803</v>
      </c>
      <c r="M310" s="30" t="str">
        <f aca="true">IF(L310-TODAY()&lt;0,"",IF(L310-TODAY()&lt;30,30,IF(L310-TODAY()&lt;60,60,IF(L310-TODAY()&lt;90,90,IF(L310-TODAY()&lt;180,180,"")))))</f>
        <v/>
      </c>
      <c r="N310" s="31" t="n">
        <v>610883.5</v>
      </c>
      <c r="O310" s="20"/>
      <c r="P310" s="26"/>
    </row>
    <row r="311" s="27" customFormat="true" ht="11.25" hidden="false" customHeight="false" outlineLevel="0" collapsed="false">
      <c r="A311" s="20" t="s">
        <v>865</v>
      </c>
      <c r="B311" s="20" t="str">
        <f aca="false">MID(A311,8,4)</f>
        <v>2015</v>
      </c>
      <c r="C311" s="20" t="s">
        <v>42</v>
      </c>
      <c r="D311" s="20" t="s">
        <v>557</v>
      </c>
      <c r="E311" s="28"/>
      <c r="F311" s="29" t="s">
        <v>869</v>
      </c>
      <c r="G311" s="20" t="s">
        <v>46</v>
      </c>
      <c r="H311" s="21" t="s">
        <v>870</v>
      </c>
      <c r="I311" s="20" t="s">
        <v>868</v>
      </c>
      <c r="J311" s="20"/>
      <c r="K311" s="36" t="n">
        <v>42439</v>
      </c>
      <c r="L311" s="22" t="n">
        <v>42803</v>
      </c>
      <c r="M311" s="30" t="str">
        <f aca="true">IF(L311-TODAY()&lt;0,"",IF(L311-TODAY()&lt;30,30,IF(L311-TODAY()&lt;60,60,IF(L311-TODAY()&lt;90,90,IF(L311-TODAY()&lt;180,180,"")))))</f>
        <v/>
      </c>
      <c r="N311" s="31" t="n">
        <v>774105</v>
      </c>
      <c r="O311" s="20"/>
      <c r="P311" s="26"/>
    </row>
    <row r="312" s="27" customFormat="true" ht="11.25" hidden="false" customHeight="false" outlineLevel="0" collapsed="false">
      <c r="A312" s="20" t="s">
        <v>871</v>
      </c>
      <c r="B312" s="20" t="str">
        <f aca="false">MID(A312,8,4)</f>
        <v>2016</v>
      </c>
      <c r="C312" s="20" t="s">
        <v>42</v>
      </c>
      <c r="D312" s="20" t="s">
        <v>54</v>
      </c>
      <c r="E312" s="28"/>
      <c r="F312" s="29" t="s">
        <v>872</v>
      </c>
      <c r="G312" s="20" t="s">
        <v>328</v>
      </c>
      <c r="H312" s="21" t="n">
        <v>201600026</v>
      </c>
      <c r="I312" s="20" t="s">
        <v>873</v>
      </c>
      <c r="J312" s="20"/>
      <c r="K312" s="36" t="n">
        <v>42450</v>
      </c>
      <c r="L312" s="22" t="n">
        <v>42814</v>
      </c>
      <c r="M312" s="30" t="str">
        <f aca="true">IF(L312-TODAY()&lt;0,"",IF(L312-TODAY()&lt;30,30,IF(L312-TODAY()&lt;60,60,IF(L312-TODAY()&lt;90,90,IF(L312-TODAY()&lt;180,180,"")))))</f>
        <v/>
      </c>
      <c r="N312" s="31" t="n">
        <v>188300</v>
      </c>
      <c r="O312" s="20"/>
      <c r="P312" s="26"/>
    </row>
    <row r="313" s="27" customFormat="true" ht="11.25" hidden="false" customHeight="false" outlineLevel="0" collapsed="false">
      <c r="A313" s="20" t="s">
        <v>874</v>
      </c>
      <c r="B313" s="20" t="str">
        <f aca="false">MID(A313,8,4)</f>
        <v>2011</v>
      </c>
      <c r="C313" s="20" t="s">
        <v>42</v>
      </c>
      <c r="D313" s="20" t="s">
        <v>43</v>
      </c>
      <c r="E313" s="28"/>
      <c r="F313" s="29" t="s">
        <v>875</v>
      </c>
      <c r="G313" s="20" t="s">
        <v>86</v>
      </c>
      <c r="H313" s="21" t="n">
        <v>201200052</v>
      </c>
      <c r="I313" s="20" t="s">
        <v>876</v>
      </c>
      <c r="J313" s="20"/>
      <c r="K313" s="22" t="n">
        <v>40994</v>
      </c>
      <c r="L313" s="22" t="n">
        <v>42819</v>
      </c>
      <c r="M313" s="30" t="str">
        <f aca="true">IF(L313-TODAY()&lt;0,"",IF(L313-TODAY()&lt;30,30,IF(L313-TODAY()&lt;60,60,IF(L313-TODAY()&lt;90,90,IF(L313-TODAY()&lt;180,180,"")))))</f>
        <v/>
      </c>
      <c r="N313" s="32" t="n">
        <v>71500</v>
      </c>
      <c r="O313" s="20"/>
      <c r="P313" s="26"/>
    </row>
    <row r="314" s="27" customFormat="true" ht="11.25" hidden="false" customHeight="false" outlineLevel="0" collapsed="false">
      <c r="A314" s="20" t="s">
        <v>877</v>
      </c>
      <c r="B314" s="20" t="str">
        <f aca="false">MID(A314,8,4)</f>
        <v>2016</v>
      </c>
      <c r="C314" s="20" t="s">
        <v>42</v>
      </c>
      <c r="D314" s="20" t="s">
        <v>54</v>
      </c>
      <c r="E314" s="28"/>
      <c r="F314" s="29" t="s">
        <v>872</v>
      </c>
      <c r="G314" s="20" t="s">
        <v>328</v>
      </c>
      <c r="H314" s="21" t="n">
        <v>201600032</v>
      </c>
      <c r="I314" s="20" t="s">
        <v>746</v>
      </c>
      <c r="J314" s="20"/>
      <c r="K314" s="36" t="n">
        <v>42457</v>
      </c>
      <c r="L314" s="22" t="n">
        <v>42821</v>
      </c>
      <c r="M314" s="30" t="str">
        <f aca="true">IF(L314-TODAY()&lt;0,"",IF(L314-TODAY()&lt;30,30,IF(L314-TODAY()&lt;60,60,IF(L314-TODAY()&lt;90,90,IF(L314-TODAY()&lt;180,180,"")))))</f>
        <v/>
      </c>
      <c r="N314" s="31" t="n">
        <v>152160.62</v>
      </c>
      <c r="O314" s="20"/>
      <c r="P314" s="26"/>
    </row>
    <row r="315" s="27" customFormat="true" ht="11.25" hidden="false" customHeight="false" outlineLevel="0" collapsed="false">
      <c r="A315" s="20" t="s">
        <v>878</v>
      </c>
      <c r="B315" s="20" t="str">
        <f aca="false">MID(A315,8,4)</f>
        <v>2016</v>
      </c>
      <c r="C315" s="20" t="s">
        <v>42</v>
      </c>
      <c r="D315" s="20" t="s">
        <v>54</v>
      </c>
      <c r="E315" s="28"/>
      <c r="F315" s="29" t="s">
        <v>879</v>
      </c>
      <c r="G315" s="20" t="s">
        <v>328</v>
      </c>
      <c r="H315" s="21" t="n">
        <v>201600031</v>
      </c>
      <c r="I315" s="20" t="s">
        <v>880</v>
      </c>
      <c r="J315" s="20"/>
      <c r="K315" s="36" t="n">
        <v>42457</v>
      </c>
      <c r="L315" s="22" t="n">
        <v>42821</v>
      </c>
      <c r="M315" s="30" t="str">
        <f aca="true">IF(L315-TODAY()&lt;0,"",IF(L315-TODAY()&lt;30,30,IF(L315-TODAY()&lt;60,60,IF(L315-TODAY()&lt;90,90,IF(L315-TODAY()&lt;180,180,"")))))</f>
        <v/>
      </c>
      <c r="N315" s="31" t="n">
        <v>107400</v>
      </c>
      <c r="O315" s="20"/>
      <c r="P315" s="26"/>
    </row>
    <row r="316" s="27" customFormat="true" ht="11.25" hidden="false" customHeight="false" outlineLevel="0" collapsed="false">
      <c r="A316" s="20" t="s">
        <v>865</v>
      </c>
      <c r="B316" s="20" t="str">
        <f aca="false">MID(A316,8,4)</f>
        <v>2015</v>
      </c>
      <c r="C316" s="20" t="s">
        <v>42</v>
      </c>
      <c r="D316" s="20" t="s">
        <v>748</v>
      </c>
      <c r="E316" s="28"/>
      <c r="F316" s="29" t="s">
        <v>866</v>
      </c>
      <c r="G316" s="20" t="s">
        <v>46</v>
      </c>
      <c r="H316" s="21" t="n">
        <v>201600029</v>
      </c>
      <c r="I316" s="20" t="s">
        <v>868</v>
      </c>
      <c r="J316" s="20"/>
      <c r="K316" s="36" t="n">
        <v>42457</v>
      </c>
      <c r="L316" s="22" t="n">
        <v>42821</v>
      </c>
      <c r="M316" s="30" t="str">
        <f aca="true">IF(L316-TODAY()&lt;0,"",IF(L316-TODAY()&lt;30,30,IF(L316-TODAY()&lt;60,60,IF(L316-TODAY()&lt;90,90,IF(L316-TODAY()&lt;180,180,"")))))</f>
        <v/>
      </c>
      <c r="N316" s="31" t="n">
        <v>8284.1</v>
      </c>
      <c r="O316" s="20"/>
      <c r="P316" s="26"/>
    </row>
    <row r="317" s="27" customFormat="true" ht="11.25" hidden="false" customHeight="false" outlineLevel="0" collapsed="false">
      <c r="A317" s="20" t="s">
        <v>881</v>
      </c>
      <c r="B317" s="20" t="str">
        <f aca="false">MID(A317,8,4)</f>
        <v>2015</v>
      </c>
      <c r="C317" s="20" t="s">
        <v>42</v>
      </c>
      <c r="D317" s="20" t="s">
        <v>557</v>
      </c>
      <c r="E317" s="28"/>
      <c r="F317" s="29" t="s">
        <v>882</v>
      </c>
      <c r="G317" s="20" t="s">
        <v>51</v>
      </c>
      <c r="H317" s="21" t="s">
        <v>883</v>
      </c>
      <c r="I317" s="20" t="s">
        <v>884</v>
      </c>
      <c r="J317" s="20"/>
      <c r="K317" s="36" t="n">
        <v>42459</v>
      </c>
      <c r="L317" s="22" t="n">
        <v>42823</v>
      </c>
      <c r="M317" s="30" t="str">
        <f aca="true">IF(L317-TODAY()&lt;0,"",IF(L317-TODAY()&lt;30,30,IF(L317-TODAY()&lt;60,60,IF(L317-TODAY()&lt;90,90,IF(L317-TODAY()&lt;180,180,"")))))</f>
        <v/>
      </c>
      <c r="N317" s="31" t="n">
        <v>360675</v>
      </c>
      <c r="O317" s="20"/>
      <c r="P317" s="26"/>
    </row>
    <row r="318" s="27" customFormat="true" ht="11.25" hidden="false" customHeight="false" outlineLevel="0" collapsed="false">
      <c r="A318" s="20" t="s">
        <v>548</v>
      </c>
      <c r="B318" s="20" t="str">
        <f aca="false">MID(A318,8,4)</f>
        <v>2014</v>
      </c>
      <c r="C318" s="20" t="s">
        <v>42</v>
      </c>
      <c r="D318" s="20" t="s">
        <v>37</v>
      </c>
      <c r="E318" s="28"/>
      <c r="F318" s="29" t="s">
        <v>885</v>
      </c>
      <c r="G318" s="20" t="s">
        <v>287</v>
      </c>
      <c r="H318" s="21" t="n">
        <v>201500021</v>
      </c>
      <c r="I318" s="20" t="s">
        <v>40</v>
      </c>
      <c r="J318" s="20"/>
      <c r="K318" s="22" t="n">
        <v>42095</v>
      </c>
      <c r="L318" s="22" t="n">
        <v>42825</v>
      </c>
      <c r="M318" s="30" t="str">
        <f aca="true">IF(L318-TODAY()&lt;0,"",IF(L318-TODAY()&lt;30,30,IF(L318-TODAY()&lt;60,60,IF(L318-TODAY()&lt;90,90,IF(L318-TODAY()&lt;180,180,"")))))</f>
        <v/>
      </c>
      <c r="N318" s="32" t="n">
        <v>234526.32</v>
      </c>
      <c r="O318" s="20"/>
      <c r="P318" s="26"/>
    </row>
    <row r="319" s="27" customFormat="true" ht="11.25" hidden="false" customHeight="false" outlineLevel="0" collapsed="false">
      <c r="A319" s="20" t="s">
        <v>611</v>
      </c>
      <c r="B319" s="20" t="str">
        <f aca="false">MID(A319,8,4)</f>
        <v>2014</v>
      </c>
      <c r="C319" s="20" t="s">
        <v>42</v>
      </c>
      <c r="D319" s="20" t="s">
        <v>748</v>
      </c>
      <c r="E319" s="28"/>
      <c r="F319" s="29" t="s">
        <v>856</v>
      </c>
      <c r="G319" s="20" t="s">
        <v>565</v>
      </c>
      <c r="H319" s="21" t="n">
        <v>201600035</v>
      </c>
      <c r="I319" s="20" t="s">
        <v>857</v>
      </c>
      <c r="J319" s="20"/>
      <c r="K319" s="36" t="n">
        <v>42464</v>
      </c>
      <c r="L319" s="22" t="n">
        <v>42828</v>
      </c>
      <c r="M319" s="30" t="str">
        <f aca="true">IF(L319-TODAY()&lt;0,"",IF(L319-TODAY()&lt;30,30,IF(L319-TODAY()&lt;60,60,IF(L319-TODAY()&lt;90,90,IF(L319-TODAY()&lt;180,180,"")))))</f>
        <v/>
      </c>
      <c r="N319" s="31" t="n">
        <v>76371.98</v>
      </c>
      <c r="O319" s="20"/>
      <c r="P319" s="26"/>
    </row>
    <row r="320" s="27" customFormat="true" ht="11.25" hidden="false" customHeight="false" outlineLevel="0" collapsed="false">
      <c r="A320" s="20" t="s">
        <v>886</v>
      </c>
      <c r="B320" s="20" t="str">
        <f aca="false">MID(A320,8,4)</f>
        <v>2016</v>
      </c>
      <c r="C320" s="20" t="s">
        <v>49</v>
      </c>
      <c r="D320" s="20" t="s">
        <v>748</v>
      </c>
      <c r="E320" s="28"/>
      <c r="F320" s="29" t="s">
        <v>887</v>
      </c>
      <c r="G320" s="20" t="s">
        <v>888</v>
      </c>
      <c r="H320" s="21" t="n">
        <v>201600034</v>
      </c>
      <c r="I320" s="20" t="s">
        <v>889</v>
      </c>
      <c r="J320" s="20"/>
      <c r="K320" s="36" t="n">
        <v>42464</v>
      </c>
      <c r="L320" s="22" t="n">
        <v>42829</v>
      </c>
      <c r="M320" s="30" t="str">
        <f aca="true">IF(L320-TODAY()&lt;0,"",IF(L320-TODAY()&lt;30,30,IF(L320-TODAY()&lt;60,60,IF(L320-TODAY()&lt;90,90,IF(L320-TODAY()&lt;180,180,"")))))</f>
        <v/>
      </c>
      <c r="N320" s="31" t="n">
        <v>561440.51</v>
      </c>
      <c r="O320" s="20"/>
      <c r="P320" s="26"/>
    </row>
    <row r="321" s="27" customFormat="true" ht="11.25" hidden="false" customHeight="false" outlineLevel="0" collapsed="false">
      <c r="A321" s="20" t="s">
        <v>556</v>
      </c>
      <c r="B321" s="20" t="str">
        <f aca="false">MID(A321,8,4)</f>
        <v>2014</v>
      </c>
      <c r="C321" s="20" t="s">
        <v>42</v>
      </c>
      <c r="D321" s="20" t="s">
        <v>748</v>
      </c>
      <c r="E321" s="28"/>
      <c r="F321" s="29" t="s">
        <v>890</v>
      </c>
      <c r="G321" s="20" t="s">
        <v>46</v>
      </c>
      <c r="H321" s="21" t="n">
        <v>201600039</v>
      </c>
      <c r="I321" s="20" t="s">
        <v>222</v>
      </c>
      <c r="J321" s="20" t="s">
        <v>223</v>
      </c>
      <c r="K321" s="36" t="n">
        <v>42471</v>
      </c>
      <c r="L321" s="22" t="n">
        <v>42835</v>
      </c>
      <c r="M321" s="30" t="str">
        <f aca="true">IF(L321-TODAY()&lt;0,"",IF(L321-TODAY()&lt;30,30,IF(L321-TODAY()&lt;60,60,IF(L321-TODAY()&lt;90,90,IF(L321-TODAY()&lt;180,180,"")))))</f>
        <v/>
      </c>
      <c r="N321" s="31" t="n">
        <v>142635.55</v>
      </c>
      <c r="O321" s="20"/>
      <c r="P321" s="26"/>
    </row>
    <row r="322" s="27" customFormat="true" ht="11.25" hidden="false" customHeight="false" outlineLevel="0" collapsed="false">
      <c r="A322" s="20" t="s">
        <v>865</v>
      </c>
      <c r="B322" s="20" t="str">
        <f aca="false">MID(A322,8,4)</f>
        <v>2015</v>
      </c>
      <c r="C322" s="20" t="s">
        <v>42</v>
      </c>
      <c r="D322" s="20" t="s">
        <v>748</v>
      </c>
      <c r="E322" s="28"/>
      <c r="F322" s="29" t="s">
        <v>891</v>
      </c>
      <c r="G322" s="20" t="s">
        <v>535</v>
      </c>
      <c r="H322" s="21" t="n">
        <v>201600042</v>
      </c>
      <c r="I322" s="20" t="s">
        <v>868</v>
      </c>
      <c r="J322" s="20"/>
      <c r="K322" s="36" t="n">
        <v>42473</v>
      </c>
      <c r="L322" s="22" t="n">
        <v>42837</v>
      </c>
      <c r="M322" s="30" t="str">
        <f aca="true">IF(L322-TODAY()&lt;0,"",IF(L322-TODAY()&lt;30,30,IF(L322-TODAY()&lt;60,60,IF(L322-TODAY()&lt;90,90,IF(L322-TODAY()&lt;180,180,"")))))</f>
        <v/>
      </c>
      <c r="N322" s="31" t="n">
        <v>26295.69</v>
      </c>
      <c r="O322" s="20"/>
      <c r="P322" s="26"/>
    </row>
    <row r="323" s="65" customFormat="true" ht="11.25" hidden="false" customHeight="false" outlineLevel="0" collapsed="false">
      <c r="A323" s="20" t="s">
        <v>892</v>
      </c>
      <c r="B323" s="20" t="str">
        <f aca="false">MID(A323,8,4)</f>
        <v>2015</v>
      </c>
      <c r="C323" s="20" t="s">
        <v>42</v>
      </c>
      <c r="D323" s="20" t="s">
        <v>37</v>
      </c>
      <c r="E323" s="28"/>
      <c r="F323" s="29" t="s">
        <v>893</v>
      </c>
      <c r="G323" s="20" t="s">
        <v>39</v>
      </c>
      <c r="H323" s="21" t="n">
        <v>201500032</v>
      </c>
      <c r="I323" s="20" t="s">
        <v>894</v>
      </c>
      <c r="J323" s="20"/>
      <c r="K323" s="22" t="n">
        <v>42110</v>
      </c>
      <c r="L323" s="22" t="n">
        <v>42840</v>
      </c>
      <c r="M323" s="30" t="str">
        <f aca="true">IF(L323-TODAY()&lt;0,"",IF(L323-TODAY()&lt;30,30,IF(L323-TODAY()&lt;60,60,IF(L323-TODAY()&lt;90,90,IF(L323-TODAY()&lt;180,180,"")))))</f>
        <v/>
      </c>
      <c r="N323" s="31" t="n">
        <v>236306.16</v>
      </c>
      <c r="O323" s="20"/>
      <c r="P323" s="26"/>
    </row>
    <row r="324" s="27" customFormat="true" ht="11.25" hidden="false" customHeight="false" outlineLevel="0" collapsed="false">
      <c r="A324" s="20" t="s">
        <v>895</v>
      </c>
      <c r="B324" s="20" t="str">
        <f aca="false">MID(A324,8,4)</f>
        <v>2015</v>
      </c>
      <c r="C324" s="20" t="s">
        <v>42</v>
      </c>
      <c r="D324" s="20" t="s">
        <v>557</v>
      </c>
      <c r="E324" s="28"/>
      <c r="F324" s="29" t="s">
        <v>896</v>
      </c>
      <c r="G324" s="20" t="s">
        <v>562</v>
      </c>
      <c r="H324" s="21" t="s">
        <v>897</v>
      </c>
      <c r="I324" s="20" t="s">
        <v>898</v>
      </c>
      <c r="J324" s="20"/>
      <c r="K324" s="36" t="n">
        <v>42487</v>
      </c>
      <c r="L324" s="22" t="n">
        <v>42851</v>
      </c>
      <c r="M324" s="30" t="str">
        <f aca="true">IF(L324-TODAY()&lt;0,"",IF(L324-TODAY()&lt;30,30,IF(L324-TODAY()&lt;60,60,IF(L324-TODAY()&lt;90,90,IF(L324-TODAY()&lt;180,180,"")))))</f>
        <v/>
      </c>
      <c r="N324" s="31" t="n">
        <v>108342.66</v>
      </c>
      <c r="O324" s="20"/>
      <c r="P324" s="26"/>
    </row>
    <row r="325" s="27" customFormat="true" ht="11.25" hidden="false" customHeight="false" outlineLevel="0" collapsed="false">
      <c r="A325" s="20" t="s">
        <v>865</v>
      </c>
      <c r="B325" s="20" t="n">
        <v>2015</v>
      </c>
      <c r="C325" s="20" t="s">
        <v>42</v>
      </c>
      <c r="D325" s="20" t="s">
        <v>748</v>
      </c>
      <c r="E325" s="28"/>
      <c r="F325" s="29" t="s">
        <v>899</v>
      </c>
      <c r="G325" s="20" t="s">
        <v>900</v>
      </c>
      <c r="H325" s="21" t="n">
        <v>201600044</v>
      </c>
      <c r="I325" s="20" t="s">
        <v>868</v>
      </c>
      <c r="J325" s="20"/>
      <c r="K325" s="36" t="n">
        <v>42487</v>
      </c>
      <c r="L325" s="22" t="n">
        <v>42852</v>
      </c>
      <c r="M325" s="30" t="str">
        <f aca="true">IF(L325-TODAY()&lt;0,"",IF(L325-TODAY()&lt;30,30,IF(L325-TODAY()&lt;60,60,IF(L325-TODAY()&lt;90,90,IF(L325-TODAY()&lt;180,180,"")))))</f>
        <v/>
      </c>
      <c r="N325" s="31" t="n">
        <v>72053.64</v>
      </c>
      <c r="O325" s="20"/>
      <c r="P325" s="26"/>
    </row>
    <row r="326" s="27" customFormat="true" ht="11.25" hidden="false" customHeight="false" outlineLevel="0" collapsed="false">
      <c r="A326" s="20" t="s">
        <v>901</v>
      </c>
      <c r="B326" s="20" t="str">
        <f aca="false">MID(A326,8,4)</f>
        <v>2011</v>
      </c>
      <c r="C326" s="20" t="s">
        <v>42</v>
      </c>
      <c r="D326" s="20" t="s">
        <v>37</v>
      </c>
      <c r="E326" s="28"/>
      <c r="F326" s="29" t="s">
        <v>902</v>
      </c>
      <c r="G326" s="20" t="s">
        <v>903</v>
      </c>
      <c r="H326" s="21" t="n">
        <v>201200035</v>
      </c>
      <c r="I326" s="20" t="s">
        <v>132</v>
      </c>
      <c r="J326" s="20"/>
      <c r="K326" s="22" t="n">
        <v>41030</v>
      </c>
      <c r="L326" s="22" t="n">
        <v>42855</v>
      </c>
      <c r="M326" s="30" t="str">
        <f aca="true">IF(L326-TODAY()&lt;0,"",IF(L326-TODAY()&lt;30,30,IF(L326-TODAY()&lt;60,60,IF(L326-TODAY()&lt;90,90,IF(L326-TODAY()&lt;180,180,"")))))</f>
        <v/>
      </c>
      <c r="N326" s="32" t="n">
        <v>392303.52</v>
      </c>
      <c r="O326" s="37"/>
      <c r="P326" s="26"/>
    </row>
    <row r="327" s="27" customFormat="true" ht="11.25" hidden="false" customHeight="false" outlineLevel="0" collapsed="false">
      <c r="A327" s="20" t="s">
        <v>758</v>
      </c>
      <c r="B327" s="20" t="n">
        <v>2015</v>
      </c>
      <c r="C327" s="20" t="s">
        <v>42</v>
      </c>
      <c r="D327" s="20" t="s">
        <v>748</v>
      </c>
      <c r="E327" s="28"/>
      <c r="F327" s="29" t="s">
        <v>904</v>
      </c>
      <c r="G327" s="20" t="s">
        <v>900</v>
      </c>
      <c r="H327" s="21" t="n">
        <v>201600050</v>
      </c>
      <c r="I327" s="20" t="s">
        <v>222</v>
      </c>
      <c r="J327" s="20" t="s">
        <v>223</v>
      </c>
      <c r="K327" s="36" t="n">
        <v>42491</v>
      </c>
      <c r="L327" s="22" t="n">
        <v>42856</v>
      </c>
      <c r="M327" s="30" t="str">
        <f aca="true">IF(L327-TODAY()&lt;0,"",IF(L327-TODAY()&lt;30,30,IF(L327-TODAY()&lt;60,60,IF(L327-TODAY()&lt;90,90,IF(L327-TODAY()&lt;180,180,"")))))</f>
        <v/>
      </c>
      <c r="N327" s="31" t="n">
        <v>117127.99</v>
      </c>
      <c r="O327" s="20"/>
      <c r="P327" s="26"/>
    </row>
    <row r="328" s="27" customFormat="true" ht="11.25" hidden="false" customHeight="false" outlineLevel="0" collapsed="false">
      <c r="A328" s="20" t="s">
        <v>905</v>
      </c>
      <c r="B328" s="20" t="str">
        <f aca="false">MID(A328,8,4)</f>
        <v>2015</v>
      </c>
      <c r="C328" s="20" t="s">
        <v>42</v>
      </c>
      <c r="D328" s="20" t="s">
        <v>54</v>
      </c>
      <c r="E328" s="28"/>
      <c r="F328" s="29" t="s">
        <v>906</v>
      </c>
      <c r="G328" s="20" t="s">
        <v>328</v>
      </c>
      <c r="H328" s="21" t="n">
        <v>201600048</v>
      </c>
      <c r="I328" s="20" t="s">
        <v>907</v>
      </c>
      <c r="J328" s="20"/>
      <c r="K328" s="22" t="n">
        <v>42493</v>
      </c>
      <c r="L328" s="22" t="n">
        <v>42857</v>
      </c>
      <c r="M328" s="30" t="str">
        <f aca="true">IF(L328-TODAY()&lt;0,"",IF(L328-TODAY()&lt;30,30,IF(L328-TODAY()&lt;60,60,IF(L328-TODAY()&lt;90,90,IF(L328-TODAY()&lt;180,180,"")))))</f>
        <v/>
      </c>
      <c r="N328" s="32" t="n">
        <v>8640</v>
      </c>
      <c r="O328" s="20"/>
      <c r="P328" s="26"/>
    </row>
    <row r="329" s="27" customFormat="true" ht="11.25" hidden="false" customHeight="false" outlineLevel="0" collapsed="false">
      <c r="A329" s="20" t="s">
        <v>721</v>
      </c>
      <c r="B329" s="20" t="n">
        <v>2015</v>
      </c>
      <c r="C329" s="20" t="s">
        <v>42</v>
      </c>
      <c r="D329" s="20" t="s">
        <v>748</v>
      </c>
      <c r="E329" s="28"/>
      <c r="F329" s="29" t="s">
        <v>908</v>
      </c>
      <c r="G329" s="20" t="s">
        <v>900</v>
      </c>
      <c r="H329" s="21" t="n">
        <v>201600051</v>
      </c>
      <c r="I329" s="20" t="s">
        <v>697</v>
      </c>
      <c r="J329" s="20"/>
      <c r="K329" s="36" t="n">
        <v>42492</v>
      </c>
      <c r="L329" s="22" t="n">
        <v>42857</v>
      </c>
      <c r="M329" s="30" t="str">
        <f aca="true">IF(L329-TODAY()&lt;0,"",IF(L329-TODAY()&lt;30,30,IF(L329-TODAY()&lt;60,60,IF(L329-TODAY()&lt;90,90,IF(L329-TODAY()&lt;180,180,"")))))</f>
        <v/>
      </c>
      <c r="N329" s="31" t="n">
        <v>162758.86</v>
      </c>
      <c r="O329" s="20"/>
      <c r="P329" s="26" t="s">
        <v>909</v>
      </c>
    </row>
    <row r="330" s="27" customFormat="true" ht="11.25" hidden="false" customHeight="false" outlineLevel="0" collapsed="false">
      <c r="A330" s="20" t="s">
        <v>695</v>
      </c>
      <c r="B330" s="20" t="str">
        <f aca="false">MID(A330,8,4)</f>
        <v>2015</v>
      </c>
      <c r="C330" s="20" t="s">
        <v>42</v>
      </c>
      <c r="D330" s="20" t="s">
        <v>748</v>
      </c>
      <c r="E330" s="28"/>
      <c r="F330" s="29" t="s">
        <v>910</v>
      </c>
      <c r="G330" s="20" t="s">
        <v>535</v>
      </c>
      <c r="H330" s="21" t="n">
        <v>201600055</v>
      </c>
      <c r="I330" s="20" t="s">
        <v>697</v>
      </c>
      <c r="J330" s="20"/>
      <c r="K330" s="36" t="n">
        <v>42495</v>
      </c>
      <c r="L330" s="22" t="n">
        <v>42860</v>
      </c>
      <c r="M330" s="30" t="str">
        <f aca="true">IF(L330-TODAY()&lt;0,"",IF(L330-TODAY()&lt;30,30,IF(L330-TODAY()&lt;60,60,IF(L330-TODAY()&lt;90,90,IF(L330-TODAY()&lt;180,180,"")))))</f>
        <v/>
      </c>
      <c r="N330" s="31" t="n">
        <v>17198.69</v>
      </c>
      <c r="O330" s="20"/>
      <c r="P330" s="26"/>
    </row>
    <row r="331" s="27" customFormat="true" ht="11.25" hidden="false" customHeight="false" outlineLevel="0" collapsed="false">
      <c r="A331" s="20" t="s">
        <v>911</v>
      </c>
      <c r="B331" s="20" t="str">
        <f aca="false">MID(A331,8,4)</f>
        <v>2015</v>
      </c>
      <c r="C331" s="20" t="s">
        <v>42</v>
      </c>
      <c r="D331" s="20" t="s">
        <v>748</v>
      </c>
      <c r="E331" s="28"/>
      <c r="F331" s="29" t="s">
        <v>912</v>
      </c>
      <c r="G331" s="20" t="s">
        <v>279</v>
      </c>
      <c r="H331" s="21" t="n">
        <v>201600118</v>
      </c>
      <c r="I331" s="20" t="s">
        <v>857</v>
      </c>
      <c r="J331" s="20"/>
      <c r="K331" s="36" t="n">
        <v>42496</v>
      </c>
      <c r="L331" s="22" t="n">
        <v>42861</v>
      </c>
      <c r="M331" s="30" t="str">
        <f aca="true">IF(L331-TODAY()&lt;0,"",IF(L331-TODAY()&lt;30,30,IF(L331-TODAY()&lt;60,60,IF(L331-TODAY()&lt;90,90,IF(L331-TODAY()&lt;180,180,"")))))</f>
        <v/>
      </c>
      <c r="N331" s="31" t="n">
        <v>9920</v>
      </c>
      <c r="O331" s="20"/>
      <c r="P331" s="26" t="s">
        <v>913</v>
      </c>
    </row>
    <row r="332" s="27" customFormat="true" ht="11.25" hidden="false" customHeight="false" outlineLevel="0" collapsed="false">
      <c r="A332" s="20" t="s">
        <v>914</v>
      </c>
      <c r="B332" s="20" t="str">
        <f aca="false">MID(A332,8,4)</f>
        <v>2016</v>
      </c>
      <c r="C332" s="20" t="s">
        <v>42</v>
      </c>
      <c r="D332" s="20" t="s">
        <v>54</v>
      </c>
      <c r="E332" s="28"/>
      <c r="F332" s="29" t="s">
        <v>915</v>
      </c>
      <c r="G332" s="20" t="s">
        <v>76</v>
      </c>
      <c r="H332" s="21" t="n">
        <v>201600059</v>
      </c>
      <c r="I332" s="20" t="s">
        <v>916</v>
      </c>
      <c r="J332" s="20"/>
      <c r="K332" s="36" t="n">
        <v>42500</v>
      </c>
      <c r="L332" s="22" t="n">
        <v>42864</v>
      </c>
      <c r="M332" s="30" t="str">
        <f aca="true">IF(L332-TODAY()&lt;0,"",IF(L332-TODAY()&lt;30,30,IF(L332-TODAY()&lt;60,60,IF(L332-TODAY()&lt;90,90,IF(L332-TODAY()&lt;180,180,"")))))</f>
        <v/>
      </c>
      <c r="N332" s="31" t="n">
        <v>190080</v>
      </c>
      <c r="O332" s="20"/>
      <c r="P332" s="26" t="s">
        <v>917</v>
      </c>
    </row>
    <row r="333" s="27" customFormat="true" ht="11.25" hidden="false" customHeight="false" outlineLevel="0" collapsed="false">
      <c r="A333" s="20" t="s">
        <v>911</v>
      </c>
      <c r="B333" s="20" t="n">
        <v>2015</v>
      </c>
      <c r="C333" s="20" t="s">
        <v>42</v>
      </c>
      <c r="D333" s="20" t="s">
        <v>43</v>
      </c>
      <c r="E333" s="28"/>
      <c r="F333" s="29" t="s">
        <v>918</v>
      </c>
      <c r="G333" s="20" t="s">
        <v>919</v>
      </c>
      <c r="H333" s="21" t="n">
        <v>2016000117</v>
      </c>
      <c r="I333" s="20" t="s">
        <v>857</v>
      </c>
      <c r="J333" s="20"/>
      <c r="K333" s="22" t="n">
        <v>42506</v>
      </c>
      <c r="L333" s="22" t="n">
        <v>42871</v>
      </c>
      <c r="M333" s="30" t="str">
        <f aca="true">IF(L333-TODAY()&lt;0,"",IF(L333-TODAY()&lt;30,30,IF(L333-TODAY()&lt;60,60,IF(L333-TODAY()&lt;90,90,IF(L333-TODAY()&lt;180,180,"")))))</f>
        <v/>
      </c>
      <c r="N333" s="32" t="n">
        <v>11978</v>
      </c>
      <c r="O333" s="20"/>
      <c r="P333" s="26"/>
    </row>
    <row r="334" s="27" customFormat="true" ht="11.25" hidden="false" customHeight="false" outlineLevel="0" collapsed="false">
      <c r="A334" s="20" t="s">
        <v>920</v>
      </c>
      <c r="B334" s="20" t="str">
        <f aca="false">MID(A334,8,4)</f>
        <v>2016</v>
      </c>
      <c r="C334" s="20" t="s">
        <v>42</v>
      </c>
      <c r="D334" s="20" t="s">
        <v>54</v>
      </c>
      <c r="E334" s="28"/>
      <c r="F334" s="29" t="s">
        <v>921</v>
      </c>
      <c r="G334" s="20" t="s">
        <v>922</v>
      </c>
      <c r="H334" s="21" t="n">
        <v>201600058</v>
      </c>
      <c r="I334" s="20" t="s">
        <v>923</v>
      </c>
      <c r="J334" s="20"/>
      <c r="K334" s="36" t="n">
        <v>42507</v>
      </c>
      <c r="L334" s="22" t="n">
        <v>42872</v>
      </c>
      <c r="M334" s="30" t="str">
        <f aca="true">IF(L334-TODAY()&lt;0,"",IF(L334-TODAY()&lt;30,30,IF(L334-TODAY()&lt;60,60,IF(L334-TODAY()&lt;90,90,IF(L334-TODAY()&lt;180,180,"")))))</f>
        <v/>
      </c>
      <c r="N334" s="31" t="n">
        <v>139500</v>
      </c>
      <c r="O334" s="20"/>
      <c r="P334" s="26" t="s">
        <v>924</v>
      </c>
    </row>
    <row r="335" s="27" customFormat="true" ht="11.25" hidden="false" customHeight="false" outlineLevel="0" collapsed="false">
      <c r="A335" s="20" t="s">
        <v>925</v>
      </c>
      <c r="B335" s="20" t="str">
        <f aca="false">MID(A335,8,4)</f>
        <v>2016</v>
      </c>
      <c r="C335" s="20" t="s">
        <v>824</v>
      </c>
      <c r="D335" s="20" t="s">
        <v>54</v>
      </c>
      <c r="E335" s="28"/>
      <c r="F335" s="29" t="s">
        <v>926</v>
      </c>
      <c r="G335" s="20" t="s">
        <v>535</v>
      </c>
      <c r="H335" s="21" t="n">
        <v>201600119</v>
      </c>
      <c r="I335" s="20" t="s">
        <v>927</v>
      </c>
      <c r="J335" s="20"/>
      <c r="K335" s="22" t="n">
        <v>42521</v>
      </c>
      <c r="L335" s="22" t="n">
        <v>42885</v>
      </c>
      <c r="M335" s="30" t="str">
        <f aca="true">IF(L335-TODAY()&lt;0,"",IF(L335-TODAY()&lt;30,30,IF(L335-TODAY()&lt;60,60,IF(L335-TODAY()&lt;90,90,IF(L335-TODAY()&lt;180,180,"")))))</f>
        <v/>
      </c>
      <c r="N335" s="32" t="n">
        <v>15600</v>
      </c>
      <c r="O335" s="20"/>
      <c r="P335" s="26"/>
    </row>
    <row r="336" s="27" customFormat="true" ht="11.25" hidden="false" customHeight="false" outlineLevel="0" collapsed="false">
      <c r="A336" s="20" t="s">
        <v>928</v>
      </c>
      <c r="B336" s="20" t="str">
        <f aca="false">MID(A336,8,4)</f>
        <v>2017</v>
      </c>
      <c r="C336" s="20" t="s">
        <v>27</v>
      </c>
      <c r="D336" s="20" t="s">
        <v>748</v>
      </c>
      <c r="E336" s="28"/>
      <c r="F336" s="29" t="s">
        <v>929</v>
      </c>
      <c r="G336" s="20" t="s">
        <v>930</v>
      </c>
      <c r="H336" s="21" t="n">
        <v>201700089</v>
      </c>
      <c r="I336" s="20" t="s">
        <v>931</v>
      </c>
      <c r="J336" s="20"/>
      <c r="K336" s="22" t="n">
        <v>42887</v>
      </c>
      <c r="L336" s="22" t="n">
        <v>42894</v>
      </c>
      <c r="M336" s="30" t="str">
        <f aca="true">IF(L336-TODAY()&lt;0,"",IF(L336-TODAY()&lt;30,30,IF(L336-TODAY()&lt;60,60,IF(L336-TODAY()&lt;90,90,IF(L336-TODAY()&lt;180,180,"")))))</f>
        <v/>
      </c>
      <c r="N336" s="32" t="n">
        <v>15400</v>
      </c>
      <c r="O336" s="20"/>
      <c r="P336" s="26"/>
    </row>
    <row r="337" s="27" customFormat="true" ht="11.25" hidden="false" customHeight="false" outlineLevel="0" collapsed="false">
      <c r="A337" s="20" t="s">
        <v>905</v>
      </c>
      <c r="B337" s="20" t="str">
        <f aca="false">MID(A337,8,4)</f>
        <v>2015</v>
      </c>
      <c r="C337" s="20" t="s">
        <v>42</v>
      </c>
      <c r="D337" s="20" t="s">
        <v>54</v>
      </c>
      <c r="E337" s="28"/>
      <c r="F337" s="29" t="s">
        <v>906</v>
      </c>
      <c r="G337" s="20" t="s">
        <v>328</v>
      </c>
      <c r="H337" s="21" t="n">
        <v>201600132</v>
      </c>
      <c r="I337" s="20" t="s">
        <v>907</v>
      </c>
      <c r="J337" s="20"/>
      <c r="K337" s="36" t="n">
        <v>42541</v>
      </c>
      <c r="L337" s="22" t="n">
        <v>42905</v>
      </c>
      <c r="M337" s="30" t="str">
        <f aca="true">IF(L337-TODAY()&lt;0,"",IF(L337-TODAY()&lt;30,30,IF(L337-TODAY()&lt;60,60,IF(L337-TODAY()&lt;90,90,IF(L337-TODAY()&lt;180,180,"")))))</f>
        <v/>
      </c>
      <c r="N337" s="31" t="n">
        <v>200593.98</v>
      </c>
      <c r="O337" s="20"/>
      <c r="P337" s="26"/>
    </row>
    <row r="338" s="27" customFormat="true" ht="11.25" hidden="false" customHeight="false" outlineLevel="0" collapsed="false">
      <c r="A338" s="20" t="s">
        <v>932</v>
      </c>
      <c r="B338" s="20" t="str">
        <f aca="false">MID(A338,8,4)</f>
        <v>2016</v>
      </c>
      <c r="C338" s="20" t="s">
        <v>42</v>
      </c>
      <c r="D338" s="20" t="s">
        <v>54</v>
      </c>
      <c r="E338" s="28"/>
      <c r="F338" s="29" t="s">
        <v>933</v>
      </c>
      <c r="G338" s="20" t="s">
        <v>328</v>
      </c>
      <c r="H338" s="21" t="n">
        <v>201600133</v>
      </c>
      <c r="I338" s="20" t="s">
        <v>793</v>
      </c>
      <c r="J338" s="20"/>
      <c r="K338" s="36" t="n">
        <v>42541</v>
      </c>
      <c r="L338" s="22" t="n">
        <v>42905</v>
      </c>
      <c r="M338" s="30" t="str">
        <f aca="true">IF(L338-TODAY()&lt;0,"",IF(L338-TODAY()&lt;30,30,IF(L338-TODAY()&lt;60,60,IF(L338-TODAY()&lt;90,90,IF(L338-TODAY()&lt;180,180,"")))))</f>
        <v/>
      </c>
      <c r="N338" s="31" t="n">
        <v>14235</v>
      </c>
      <c r="O338" s="20"/>
      <c r="P338" s="26"/>
    </row>
    <row r="339" s="27" customFormat="true" ht="11.25" hidden="false" customHeight="false" outlineLevel="0" collapsed="false">
      <c r="A339" s="20" t="s">
        <v>934</v>
      </c>
      <c r="B339" s="20" t="str">
        <f aca="false">MID(A339,8,4)</f>
        <v>2015</v>
      </c>
      <c r="C339" s="20" t="s">
        <v>42</v>
      </c>
      <c r="D339" s="20" t="s">
        <v>54</v>
      </c>
      <c r="E339" s="28"/>
      <c r="F339" s="29" t="s">
        <v>935</v>
      </c>
      <c r="G339" s="20" t="s">
        <v>936</v>
      </c>
      <c r="H339" s="21" t="n">
        <v>201600138</v>
      </c>
      <c r="I339" s="20" t="s">
        <v>937</v>
      </c>
      <c r="J339" s="20"/>
      <c r="K339" s="36" t="n">
        <v>42544</v>
      </c>
      <c r="L339" s="22" t="n">
        <v>42908</v>
      </c>
      <c r="M339" s="30" t="str">
        <f aca="true">IF(L339-TODAY()&lt;0,"",IF(L339-TODAY()&lt;30,30,IF(L339-TODAY()&lt;60,60,IF(L339-TODAY()&lt;90,90,IF(L339-TODAY()&lt;180,180,"")))))</f>
        <v/>
      </c>
      <c r="N339" s="31" t="n">
        <v>39099</v>
      </c>
      <c r="O339" s="20"/>
      <c r="P339" s="26" t="s">
        <v>909</v>
      </c>
    </row>
    <row r="340" s="27" customFormat="true" ht="11.25" hidden="false" customHeight="false" outlineLevel="0" collapsed="false">
      <c r="A340" s="20" t="s">
        <v>932</v>
      </c>
      <c r="B340" s="20" t="str">
        <f aca="false">MID(A340,8,4)</f>
        <v>2016</v>
      </c>
      <c r="C340" s="20" t="s">
        <v>42</v>
      </c>
      <c r="D340" s="20" t="s">
        <v>54</v>
      </c>
      <c r="E340" s="28"/>
      <c r="F340" s="29" t="s">
        <v>938</v>
      </c>
      <c r="G340" s="20" t="s">
        <v>328</v>
      </c>
      <c r="H340" s="21" t="n">
        <v>201600135</v>
      </c>
      <c r="I340" s="20" t="s">
        <v>939</v>
      </c>
      <c r="J340" s="20"/>
      <c r="K340" s="36" t="n">
        <v>42548</v>
      </c>
      <c r="L340" s="22" t="n">
        <v>42912</v>
      </c>
      <c r="M340" s="30" t="str">
        <f aca="true">IF(L340-TODAY()&lt;0,"",IF(L340-TODAY()&lt;30,30,IF(L340-TODAY()&lt;60,60,IF(L340-TODAY()&lt;90,90,IF(L340-TODAY()&lt;180,180,"")))))</f>
        <v/>
      </c>
      <c r="N340" s="31" t="n">
        <v>16200</v>
      </c>
      <c r="O340" s="20"/>
      <c r="P340" s="26" t="s">
        <v>940</v>
      </c>
    </row>
    <row r="341" s="27" customFormat="true" ht="11.25" hidden="false" customHeight="false" outlineLevel="0" collapsed="false">
      <c r="A341" s="20" t="s">
        <v>941</v>
      </c>
      <c r="B341" s="20" t="str">
        <f aca="false">MID(A341,8,4)</f>
        <v>2016</v>
      </c>
      <c r="C341" s="20" t="s">
        <v>42</v>
      </c>
      <c r="D341" s="20" t="s">
        <v>557</v>
      </c>
      <c r="E341" s="28"/>
      <c r="F341" s="29" t="s">
        <v>552</v>
      </c>
      <c r="G341" s="20" t="s">
        <v>942</v>
      </c>
      <c r="H341" s="21" t="s">
        <v>943</v>
      </c>
      <c r="I341" s="20" t="s">
        <v>215</v>
      </c>
      <c r="J341" s="20"/>
      <c r="K341" s="36" t="n">
        <v>42549</v>
      </c>
      <c r="L341" s="22" t="n">
        <v>42913</v>
      </c>
      <c r="M341" s="30" t="str">
        <f aca="true">IF(L341-TODAY()&lt;0,"",IF(L341-TODAY()&lt;30,30,IF(L341-TODAY()&lt;60,60,IF(L341-TODAY()&lt;90,90,IF(L341-TODAY()&lt;180,180,"")))))</f>
        <v/>
      </c>
      <c r="N341" s="31" t="n">
        <v>32886</v>
      </c>
      <c r="O341" s="20"/>
      <c r="P341" s="26"/>
    </row>
    <row r="342" s="27" customFormat="true" ht="11.25" hidden="false" customHeight="false" outlineLevel="0" collapsed="false">
      <c r="A342" s="20" t="s">
        <v>944</v>
      </c>
      <c r="B342" s="20" t="str">
        <f aca="false">MID(A342,8,4)</f>
        <v>2015</v>
      </c>
      <c r="C342" s="20" t="s">
        <v>42</v>
      </c>
      <c r="D342" s="20" t="s">
        <v>54</v>
      </c>
      <c r="E342" s="28"/>
      <c r="F342" s="29" t="s">
        <v>945</v>
      </c>
      <c r="G342" s="20" t="s">
        <v>946</v>
      </c>
      <c r="H342" s="21" t="n">
        <v>201600140</v>
      </c>
      <c r="I342" s="20" t="s">
        <v>947</v>
      </c>
      <c r="J342" s="20"/>
      <c r="K342" s="36" t="n">
        <v>42550</v>
      </c>
      <c r="L342" s="22" t="n">
        <v>42914</v>
      </c>
      <c r="M342" s="30" t="str">
        <f aca="true">IF(L342-TODAY()&lt;0,"",IF(L342-TODAY()&lt;30,30,IF(L342-TODAY()&lt;60,60,IF(L342-TODAY()&lt;90,90,IF(L342-TODAY()&lt;180,180,"")))))</f>
        <v/>
      </c>
      <c r="N342" s="31" t="n">
        <v>108138.37</v>
      </c>
      <c r="O342" s="20"/>
      <c r="P342" s="26" t="s">
        <v>948</v>
      </c>
    </row>
    <row r="343" s="71" customFormat="true" ht="11.25" hidden="false" customHeight="false" outlineLevel="0" collapsed="false">
      <c r="A343" s="66" t="s">
        <v>747</v>
      </c>
      <c r="B343" s="20" t="str">
        <f aca="false">MID(A343,8,4)</f>
        <v>2015</v>
      </c>
      <c r="C343" s="66" t="s">
        <v>42</v>
      </c>
      <c r="D343" s="66" t="s">
        <v>748</v>
      </c>
      <c r="E343" s="33"/>
      <c r="F343" s="34" t="s">
        <v>949</v>
      </c>
      <c r="G343" s="66" t="s">
        <v>930</v>
      </c>
      <c r="H343" s="67" t="n">
        <v>201600131</v>
      </c>
      <c r="I343" s="66" t="s">
        <v>520</v>
      </c>
      <c r="J343" s="66"/>
      <c r="K343" s="68" t="n">
        <v>42552</v>
      </c>
      <c r="L343" s="68" t="n">
        <v>42917</v>
      </c>
      <c r="M343" s="35" t="str">
        <f aca="true">IF(L343-TODAY()&lt;0,"",IF(L343-TODAY()&lt;30,30,IF(L343-TODAY()&lt;60,60,IF(L343-TODAY()&lt;90,90,IF(L343-TODAY()&lt;180,180,"")))))</f>
        <v/>
      </c>
      <c r="N343" s="69" t="n">
        <v>15096.8</v>
      </c>
      <c r="O343" s="66"/>
      <c r="P343" s="70" t="s">
        <v>950</v>
      </c>
    </row>
    <row r="344" s="71" customFormat="true" ht="67.5" hidden="false" customHeight="false" outlineLevel="0" collapsed="false">
      <c r="A344" s="66" t="s">
        <v>951</v>
      </c>
      <c r="B344" s="20" t="str">
        <f aca="false">MID(A344,8,4)</f>
        <v>2016</v>
      </c>
      <c r="C344" s="66" t="s">
        <v>49</v>
      </c>
      <c r="D344" s="66" t="s">
        <v>748</v>
      </c>
      <c r="E344" s="33"/>
      <c r="F344" s="34" t="s">
        <v>952</v>
      </c>
      <c r="G344" s="66" t="s">
        <v>371</v>
      </c>
      <c r="H344" s="67" t="n">
        <v>201700018</v>
      </c>
      <c r="I344" s="66" t="s">
        <v>953</v>
      </c>
      <c r="J344" s="66"/>
      <c r="K344" s="68" t="n">
        <v>42768</v>
      </c>
      <c r="L344" s="68" t="n">
        <v>42917</v>
      </c>
      <c r="M344" s="35" t="str">
        <f aca="true">IF(L344-TODAY()&lt;0,"",IF(L344-TODAY()&lt;30,30,IF(L344-TODAY()&lt;60,60,IF(L344-TODAY()&lt;90,90,IF(L344-TODAY()&lt;180,180,"")))))</f>
        <v/>
      </c>
      <c r="N344" s="69" t="n">
        <v>41100</v>
      </c>
      <c r="O344" s="66"/>
      <c r="P344" s="70"/>
    </row>
    <row r="345" s="71" customFormat="true" ht="22.5" hidden="false" customHeight="false" outlineLevel="0" collapsed="false">
      <c r="A345" s="66" t="s">
        <v>954</v>
      </c>
      <c r="B345" s="20" t="str">
        <f aca="false">MID(A345,8,4)</f>
        <v>2014</v>
      </c>
      <c r="C345" s="66" t="s">
        <v>42</v>
      </c>
      <c r="D345" s="66" t="s">
        <v>54</v>
      </c>
      <c r="E345" s="33"/>
      <c r="F345" s="34" t="s">
        <v>955</v>
      </c>
      <c r="G345" s="66" t="s">
        <v>562</v>
      </c>
      <c r="H345" s="67" t="n">
        <v>201600145</v>
      </c>
      <c r="I345" s="66" t="s">
        <v>956</v>
      </c>
      <c r="J345" s="66"/>
      <c r="K345" s="68" t="n">
        <v>42558</v>
      </c>
      <c r="L345" s="68" t="n">
        <v>42922</v>
      </c>
      <c r="M345" s="35" t="str">
        <f aca="true">IF(L345-TODAY()&lt;0,"",IF(L345-TODAY()&lt;30,30,IF(L345-TODAY()&lt;60,60,IF(L345-TODAY()&lt;90,90,IF(L345-TODAY()&lt;180,180,"")))))</f>
        <v/>
      </c>
      <c r="N345" s="69" t="n">
        <v>130160.5</v>
      </c>
      <c r="O345" s="66"/>
      <c r="P345" s="70"/>
    </row>
    <row r="346" s="71" customFormat="true" ht="11.25" hidden="false" customHeight="false" outlineLevel="0" collapsed="false">
      <c r="A346" s="66" t="s">
        <v>957</v>
      </c>
      <c r="B346" s="20" t="str">
        <f aca="false">MID(A346,8,4)</f>
        <v>2015</v>
      </c>
      <c r="C346" s="66" t="s">
        <v>42</v>
      </c>
      <c r="D346" s="66" t="s">
        <v>557</v>
      </c>
      <c r="E346" s="33"/>
      <c r="F346" s="34" t="s">
        <v>958</v>
      </c>
      <c r="G346" s="66"/>
      <c r="H346" s="67" t="s">
        <v>959</v>
      </c>
      <c r="I346" s="66" t="s">
        <v>960</v>
      </c>
      <c r="J346" s="66" t="s">
        <v>961</v>
      </c>
      <c r="K346" s="68" t="n">
        <v>42563</v>
      </c>
      <c r="L346" s="68" t="n">
        <v>42928</v>
      </c>
      <c r="M346" s="35" t="str">
        <f aca="true">IF(L346-TODAY()&lt;0,"",IF(L346-TODAY()&lt;30,30,IF(L346-TODAY()&lt;60,60,IF(L346-TODAY()&lt;90,90,IF(L346-TODAY()&lt;180,180,"")))))</f>
        <v/>
      </c>
      <c r="N346" s="69"/>
      <c r="O346" s="66"/>
      <c r="P346" s="70"/>
    </row>
    <row r="347" s="71" customFormat="true" ht="11.25" hidden="false" customHeight="false" outlineLevel="0" collapsed="false">
      <c r="A347" s="66" t="s">
        <v>962</v>
      </c>
      <c r="B347" s="20" t="str">
        <f aca="false">MID(A347,8,4)</f>
        <v>2016</v>
      </c>
      <c r="C347" s="66" t="s">
        <v>42</v>
      </c>
      <c r="D347" s="66" t="s">
        <v>54</v>
      </c>
      <c r="E347" s="33"/>
      <c r="F347" s="34" t="s">
        <v>963</v>
      </c>
      <c r="G347" s="66" t="s">
        <v>328</v>
      </c>
      <c r="H347" s="67" t="n">
        <v>201600147</v>
      </c>
      <c r="I347" s="66" t="s">
        <v>964</v>
      </c>
      <c r="J347" s="66"/>
      <c r="K347" s="68" t="n">
        <v>42571</v>
      </c>
      <c r="L347" s="68" t="n">
        <v>42935</v>
      </c>
      <c r="M347" s="35" t="str">
        <f aca="true">IF(L347-TODAY()&lt;0,"",IF(L347-TODAY()&lt;30,30,IF(L347-TODAY()&lt;60,60,IF(L347-TODAY()&lt;90,90,IF(L347-TODAY()&lt;180,180,"")))))</f>
        <v/>
      </c>
      <c r="N347" s="69" t="n">
        <v>42900</v>
      </c>
      <c r="O347" s="66"/>
      <c r="P347" s="70"/>
    </row>
    <row r="348" s="71" customFormat="true" ht="11.25" hidden="false" customHeight="false" outlineLevel="0" collapsed="false">
      <c r="A348" s="66" t="s">
        <v>965</v>
      </c>
      <c r="B348" s="20" t="str">
        <f aca="false">MID(A348,8,4)</f>
        <v>2015</v>
      </c>
      <c r="C348" s="66" t="s">
        <v>27</v>
      </c>
      <c r="D348" s="66" t="s">
        <v>43</v>
      </c>
      <c r="E348" s="33"/>
      <c r="F348" s="34" t="s">
        <v>966</v>
      </c>
      <c r="G348" s="66" t="s">
        <v>118</v>
      </c>
      <c r="H348" s="67" t="n">
        <v>201500216</v>
      </c>
      <c r="I348" s="66" t="s">
        <v>967</v>
      </c>
      <c r="J348" s="66"/>
      <c r="K348" s="68" t="n">
        <v>42217</v>
      </c>
      <c r="L348" s="68" t="n">
        <v>42947</v>
      </c>
      <c r="M348" s="35" t="str">
        <f aca="true">IF(L348-TODAY()&lt;0,"",IF(L348-TODAY()&lt;30,30,IF(L348-TODAY()&lt;60,60,IF(L348-TODAY()&lt;90,90,IF(L348-TODAY()&lt;180,180,"")))))</f>
        <v/>
      </c>
      <c r="N348" s="69" t="n">
        <v>47446.17</v>
      </c>
      <c r="O348" s="66"/>
      <c r="P348" s="70"/>
    </row>
    <row r="349" s="71" customFormat="true" ht="11.25" hidden="false" customHeight="false" outlineLevel="0" collapsed="false">
      <c r="A349" s="66" t="s">
        <v>968</v>
      </c>
      <c r="B349" s="20" t="str">
        <f aca="false">MID(A349,8,4)</f>
        <v>2011</v>
      </c>
      <c r="C349" s="66" t="s">
        <v>42</v>
      </c>
      <c r="D349" s="66" t="s">
        <v>37</v>
      </c>
      <c r="E349" s="33" t="s">
        <v>44</v>
      </c>
      <c r="F349" s="34" t="s">
        <v>969</v>
      </c>
      <c r="G349" s="66" t="s">
        <v>113</v>
      </c>
      <c r="H349" s="67" t="n">
        <v>201200010</v>
      </c>
      <c r="I349" s="66" t="s">
        <v>132</v>
      </c>
      <c r="J349" s="66"/>
      <c r="K349" s="68" t="n">
        <v>40917</v>
      </c>
      <c r="L349" s="68" t="n">
        <v>42955</v>
      </c>
      <c r="M349" s="35" t="str">
        <f aca="true">IF(L349-TODAY()&lt;0,"",IF(L349-TODAY()&lt;30,30,IF(L349-TODAY()&lt;60,60,IF(L349-TODAY()&lt;90,90,IF(L349-TODAY()&lt;180,180,"")))))</f>
        <v/>
      </c>
      <c r="N349" s="69" t="n">
        <v>1035326.99</v>
      </c>
      <c r="O349" s="66"/>
      <c r="P349" s="70"/>
    </row>
    <row r="350" s="71" customFormat="true" ht="11.25" hidden="false" customHeight="false" outlineLevel="0" collapsed="false">
      <c r="A350" s="66" t="s">
        <v>848</v>
      </c>
      <c r="B350" s="20" t="str">
        <f aca="false">MID(A350,8,4)</f>
        <v>2015</v>
      </c>
      <c r="C350" s="66" t="s">
        <v>42</v>
      </c>
      <c r="D350" s="66" t="s">
        <v>748</v>
      </c>
      <c r="E350" s="33" t="s">
        <v>44</v>
      </c>
      <c r="F350" s="34" t="s">
        <v>970</v>
      </c>
      <c r="G350" s="66" t="s">
        <v>936</v>
      </c>
      <c r="H350" s="67" t="n">
        <v>201600159</v>
      </c>
      <c r="I350" s="66" t="s">
        <v>971</v>
      </c>
      <c r="J350" s="66"/>
      <c r="K350" s="68" t="n">
        <v>42592</v>
      </c>
      <c r="L350" s="68" t="n">
        <v>42957</v>
      </c>
      <c r="M350" s="35" t="str">
        <f aca="true">IF(L350-TODAY()&lt;0,"",IF(L350-TODAY()&lt;30,30,IF(L350-TODAY()&lt;60,60,IF(L350-TODAY()&lt;90,90,IF(L350-TODAY()&lt;180,180,"")))))</f>
        <v/>
      </c>
      <c r="N350" s="69" t="n">
        <v>7850</v>
      </c>
      <c r="O350" s="49"/>
      <c r="P350" s="70"/>
    </row>
    <row r="351" s="71" customFormat="true" ht="11.25" hidden="false" customHeight="false" outlineLevel="0" collapsed="false">
      <c r="A351" s="66" t="s">
        <v>843</v>
      </c>
      <c r="B351" s="20" t="str">
        <f aca="false">MID(A351,8,4)</f>
        <v>2015</v>
      </c>
      <c r="C351" s="66" t="s">
        <v>42</v>
      </c>
      <c r="D351" s="66" t="s">
        <v>748</v>
      </c>
      <c r="E351" s="33" t="s">
        <v>44</v>
      </c>
      <c r="F351" s="34" t="s">
        <v>972</v>
      </c>
      <c r="G351" s="66" t="s">
        <v>24</v>
      </c>
      <c r="H351" s="67" t="n">
        <v>2016000185</v>
      </c>
      <c r="I351" s="66" t="s">
        <v>189</v>
      </c>
      <c r="J351" s="66"/>
      <c r="K351" s="68" t="n">
        <v>42593</v>
      </c>
      <c r="L351" s="68" t="n">
        <v>42958</v>
      </c>
      <c r="M351" s="35" t="str">
        <f aca="true">IF(L351-TODAY()&lt;0,"",IF(L351-TODAY()&lt;30,30,IF(L351-TODAY()&lt;60,60,IF(L351-TODAY()&lt;90,90,IF(L351-TODAY()&lt;180,180,"")))))</f>
        <v/>
      </c>
      <c r="N351" s="69" t="n">
        <v>9133.53</v>
      </c>
      <c r="O351" s="66"/>
      <c r="P351" s="70" t="s">
        <v>973</v>
      </c>
    </row>
    <row r="352" s="71" customFormat="true" ht="11.25" hidden="false" customHeight="false" outlineLevel="0" collapsed="false">
      <c r="A352" s="66" t="s">
        <v>843</v>
      </c>
      <c r="B352" s="20" t="str">
        <f aca="false">MID(A352,8,4)</f>
        <v>2015</v>
      </c>
      <c r="C352" s="66" t="s">
        <v>42</v>
      </c>
      <c r="D352" s="66" t="s">
        <v>748</v>
      </c>
      <c r="E352" s="33" t="s">
        <v>44</v>
      </c>
      <c r="F352" s="34" t="s">
        <v>749</v>
      </c>
      <c r="G352" s="66" t="s">
        <v>279</v>
      </c>
      <c r="H352" s="67" t="n">
        <v>201600162</v>
      </c>
      <c r="I352" s="66" t="s">
        <v>189</v>
      </c>
      <c r="J352" s="66"/>
      <c r="K352" s="68" t="n">
        <v>42593</v>
      </c>
      <c r="L352" s="68" t="n">
        <v>42958</v>
      </c>
      <c r="M352" s="35" t="str">
        <f aca="true">IF(L352-TODAY()&lt;0,"",IF(L352-TODAY()&lt;30,30,IF(L352-TODAY()&lt;60,60,IF(L352-TODAY()&lt;90,90,IF(L352-TODAY()&lt;180,180,"")))))</f>
        <v/>
      </c>
      <c r="N352" s="69" t="n">
        <v>11592.45</v>
      </c>
      <c r="O352" s="66"/>
      <c r="P352" s="70"/>
    </row>
    <row r="353" s="71" customFormat="true" ht="11.25" hidden="false" customHeight="false" outlineLevel="0" collapsed="false">
      <c r="A353" s="66" t="s">
        <v>758</v>
      </c>
      <c r="B353" s="20" t="str">
        <f aca="false">MID(A353,8,4)</f>
        <v>2015</v>
      </c>
      <c r="C353" s="66" t="s">
        <v>42</v>
      </c>
      <c r="D353" s="66" t="s">
        <v>748</v>
      </c>
      <c r="E353" s="33" t="s">
        <v>44</v>
      </c>
      <c r="F353" s="34" t="s">
        <v>831</v>
      </c>
      <c r="G353" s="66" t="s">
        <v>46</v>
      </c>
      <c r="H353" s="67" t="n">
        <v>201600161</v>
      </c>
      <c r="I353" s="66" t="s">
        <v>222</v>
      </c>
      <c r="J353" s="20" t="s">
        <v>223</v>
      </c>
      <c r="K353" s="68" t="n">
        <v>42597</v>
      </c>
      <c r="L353" s="68" t="n">
        <v>42962</v>
      </c>
      <c r="M353" s="35" t="str">
        <f aca="true">IF(L353-TODAY()&lt;0,"",IF(L353-TODAY()&lt;30,30,IF(L353-TODAY()&lt;60,60,IF(L353-TODAY()&lt;90,90,IF(L353-TODAY()&lt;180,180,"")))))</f>
        <v/>
      </c>
      <c r="N353" s="69" t="n">
        <v>86244.3</v>
      </c>
      <c r="O353" s="49"/>
      <c r="P353" s="70"/>
    </row>
    <row r="354" s="71" customFormat="true" ht="11.25" hidden="false" customHeight="false" outlineLevel="0" collapsed="false">
      <c r="A354" s="66" t="s">
        <v>974</v>
      </c>
      <c r="B354" s="20" t="str">
        <f aca="false">MID(A354,8,4)</f>
        <v>2015</v>
      </c>
      <c r="C354" s="66" t="s">
        <v>49</v>
      </c>
      <c r="D354" s="66" t="s">
        <v>43</v>
      </c>
      <c r="E354" s="33" t="s">
        <v>44</v>
      </c>
      <c r="F354" s="34" t="s">
        <v>975</v>
      </c>
      <c r="G354" s="66" t="s">
        <v>976</v>
      </c>
      <c r="H354" s="67" t="n">
        <v>201600163</v>
      </c>
      <c r="I354" s="66" t="s">
        <v>977</v>
      </c>
      <c r="J354" s="66"/>
      <c r="K354" s="68" t="n">
        <v>42598</v>
      </c>
      <c r="L354" s="68" t="n">
        <v>42963</v>
      </c>
      <c r="M354" s="35" t="str">
        <f aca="true">IF(L354-TODAY()&lt;0,"",IF(L354-TODAY()&lt;30,30,IF(L354-TODAY()&lt;60,60,IF(L354-TODAY()&lt;90,90,IF(L354-TODAY()&lt;180,180,"")))))</f>
        <v/>
      </c>
      <c r="N354" s="69" t="n">
        <v>41976</v>
      </c>
      <c r="O354" s="66"/>
      <c r="P354" s="70"/>
    </row>
    <row r="355" s="71" customFormat="true" ht="11.25" hidden="false" customHeight="false" outlineLevel="0" collapsed="false">
      <c r="A355" s="66" t="s">
        <v>978</v>
      </c>
      <c r="B355" s="20" t="str">
        <f aca="false">MID(A355,8,4)</f>
        <v>2014</v>
      </c>
      <c r="C355" s="66" t="s">
        <v>27</v>
      </c>
      <c r="D355" s="66" t="s">
        <v>43</v>
      </c>
      <c r="E355" s="33" t="s">
        <v>44</v>
      </c>
      <c r="F355" s="34" t="s">
        <v>979</v>
      </c>
      <c r="G355" s="66" t="s">
        <v>118</v>
      </c>
      <c r="H355" s="67" t="n">
        <v>201400131</v>
      </c>
      <c r="I355" s="66" t="s">
        <v>145</v>
      </c>
      <c r="J355" s="66"/>
      <c r="K355" s="68" t="n">
        <v>42238</v>
      </c>
      <c r="L355" s="68" t="n">
        <v>42968</v>
      </c>
      <c r="M355" s="35" t="str">
        <f aca="true">IF(L355-TODAY()&lt;0,"",IF(L355-TODAY()&lt;30,30,IF(L355-TODAY()&lt;60,60,IF(L355-TODAY()&lt;90,90,IF(L355-TODAY()&lt;180,180,"")))))</f>
        <v/>
      </c>
      <c r="N355" s="69" t="n">
        <v>129094.98</v>
      </c>
      <c r="O355" s="66"/>
      <c r="P355" s="70"/>
    </row>
    <row r="356" s="71" customFormat="true" ht="11.25" hidden="false" customHeight="false" outlineLevel="0" collapsed="false">
      <c r="A356" s="66" t="s">
        <v>768</v>
      </c>
      <c r="B356" s="20" t="str">
        <f aca="false">MID(A356,8,4)</f>
        <v>2015</v>
      </c>
      <c r="C356" s="66" t="s">
        <v>42</v>
      </c>
      <c r="D356" s="66" t="s">
        <v>748</v>
      </c>
      <c r="E356" s="33" t="s">
        <v>44</v>
      </c>
      <c r="F356" s="34" t="s">
        <v>904</v>
      </c>
      <c r="G356" s="66" t="s">
        <v>24</v>
      </c>
      <c r="H356" s="67" t="n">
        <v>201600164</v>
      </c>
      <c r="I356" s="66" t="s">
        <v>222</v>
      </c>
      <c r="J356" s="20" t="s">
        <v>223</v>
      </c>
      <c r="K356" s="68" t="n">
        <v>42605</v>
      </c>
      <c r="L356" s="68" t="n">
        <v>42970</v>
      </c>
      <c r="M356" s="35" t="str">
        <f aca="true">IF(L356-TODAY()&lt;0,"",IF(L356-TODAY()&lt;30,30,IF(L356-TODAY()&lt;60,60,IF(L356-TODAY()&lt;90,90,IF(L356-TODAY()&lt;180,180,"")))))</f>
        <v/>
      </c>
      <c r="N356" s="69" t="n">
        <v>128232.43</v>
      </c>
      <c r="O356" s="66"/>
      <c r="P356" s="70" t="s">
        <v>980</v>
      </c>
    </row>
    <row r="357" s="71" customFormat="true" ht="11.25" hidden="false" customHeight="false" outlineLevel="0" collapsed="false">
      <c r="A357" s="66" t="s">
        <v>905</v>
      </c>
      <c r="B357" s="20" t="str">
        <f aca="false">MID(A357,8,4)</f>
        <v>2015</v>
      </c>
      <c r="C357" s="49" t="s">
        <v>42</v>
      </c>
      <c r="D357" s="66" t="s">
        <v>54</v>
      </c>
      <c r="E357" s="33" t="s">
        <v>44</v>
      </c>
      <c r="F357" s="34" t="s">
        <v>906</v>
      </c>
      <c r="G357" s="66" t="s">
        <v>328</v>
      </c>
      <c r="H357" s="72" t="n">
        <v>201600184</v>
      </c>
      <c r="I357" s="49" t="s">
        <v>907</v>
      </c>
      <c r="J357" s="49"/>
      <c r="K357" s="73" t="n">
        <v>42613</v>
      </c>
      <c r="L357" s="73" t="n">
        <v>42977</v>
      </c>
      <c r="M357" s="35" t="str">
        <f aca="true">IF(L357-TODAY()&lt;0,"",IF(L357-TODAY()&lt;30,30,IF(L357-TODAY()&lt;60,60,IF(L357-TODAY()&lt;90,90,IF(L357-TODAY()&lt;180,180,"")))))</f>
        <v/>
      </c>
      <c r="N357" s="74" t="n">
        <v>8640</v>
      </c>
      <c r="O357" s="66"/>
      <c r="P357" s="75" t="s">
        <v>981</v>
      </c>
    </row>
    <row r="358" s="71" customFormat="true" ht="22.5" hidden="false" customHeight="false" outlineLevel="0" collapsed="false">
      <c r="A358" s="76" t="s">
        <v>982</v>
      </c>
      <c r="B358" s="17" t="str">
        <f aca="false">MID(A358,8,4)</f>
        <v>2016</v>
      </c>
      <c r="C358" s="76" t="s">
        <v>42</v>
      </c>
      <c r="D358" s="76" t="s">
        <v>43</v>
      </c>
      <c r="E358" s="77" t="s">
        <v>44</v>
      </c>
      <c r="F358" s="63" t="s">
        <v>983</v>
      </c>
      <c r="G358" s="66" t="s">
        <v>320</v>
      </c>
      <c r="H358" s="67" t="n">
        <v>201600188</v>
      </c>
      <c r="I358" s="66" t="s">
        <v>984</v>
      </c>
      <c r="J358" s="66"/>
      <c r="K358" s="68" t="n">
        <v>42621</v>
      </c>
      <c r="L358" s="78" t="n">
        <v>42986</v>
      </c>
      <c r="M358" s="35" t="str">
        <f aca="true">IF(L358-TODAY()&lt;0,"",IF(L358-TODAY()&lt;30,30,IF(L358-TODAY()&lt;60,60,IF(L358-TODAY()&lt;90,90,IF(L358-TODAY()&lt;180,180,"")))))</f>
        <v/>
      </c>
      <c r="N358" s="79" t="n">
        <v>1156</v>
      </c>
      <c r="O358" s="66"/>
      <c r="P358" s="70"/>
    </row>
    <row r="359" s="71" customFormat="true" ht="11.25" hidden="false" customHeight="false" outlineLevel="0" collapsed="false">
      <c r="A359" s="66" t="s">
        <v>985</v>
      </c>
      <c r="B359" s="20" t="str">
        <f aca="false">MID(A359,8,4)</f>
        <v>2013</v>
      </c>
      <c r="C359" s="66" t="s">
        <v>27</v>
      </c>
      <c r="D359" s="66" t="s">
        <v>43</v>
      </c>
      <c r="E359" s="33" t="s">
        <v>44</v>
      </c>
      <c r="F359" s="34" t="s">
        <v>986</v>
      </c>
      <c r="G359" s="66" t="s">
        <v>29</v>
      </c>
      <c r="H359" s="67" t="n">
        <v>201300149</v>
      </c>
      <c r="I359" s="66" t="s">
        <v>987</v>
      </c>
      <c r="J359" s="66"/>
      <c r="K359" s="68" t="n">
        <v>41529</v>
      </c>
      <c r="L359" s="68" t="n">
        <v>42989</v>
      </c>
      <c r="M359" s="35" t="str">
        <f aca="true">IF(L359-TODAY()&lt;0,"",IF(L359-TODAY()&lt;30,30,IF(L359-TODAY()&lt;60,60,IF(L359-TODAY()&lt;90,90,IF(L359-TODAY()&lt;180,180,"")))))</f>
        <v/>
      </c>
      <c r="N359" s="69" t="n">
        <v>11973.05</v>
      </c>
      <c r="O359" s="66"/>
      <c r="P359" s="70"/>
    </row>
    <row r="360" s="71" customFormat="true" ht="11.25" hidden="false" customHeight="false" outlineLevel="0" collapsed="false">
      <c r="A360" s="66" t="s">
        <v>758</v>
      </c>
      <c r="B360" s="20" t="str">
        <f aca="false">MID(A360,8,4)</f>
        <v>2015</v>
      </c>
      <c r="C360" s="66" t="s">
        <v>42</v>
      </c>
      <c r="D360" s="66" t="s">
        <v>748</v>
      </c>
      <c r="E360" s="33" t="s">
        <v>44</v>
      </c>
      <c r="F360" s="34" t="s">
        <v>904</v>
      </c>
      <c r="G360" s="66" t="s">
        <v>46</v>
      </c>
      <c r="H360" s="67" t="n">
        <v>201600189</v>
      </c>
      <c r="I360" s="66" t="s">
        <v>222</v>
      </c>
      <c r="J360" s="20" t="s">
        <v>223</v>
      </c>
      <c r="K360" s="68" t="n">
        <v>42625</v>
      </c>
      <c r="L360" s="68" t="n">
        <v>42990</v>
      </c>
      <c r="M360" s="35" t="str">
        <f aca="true">IF(L360-TODAY()&lt;0,"",IF(L360-TODAY()&lt;30,30,IF(L360-TODAY()&lt;60,60,IF(L360-TODAY()&lt;90,90,IF(L360-TODAY()&lt;180,180,"")))))</f>
        <v/>
      </c>
      <c r="N360" s="69" t="n">
        <v>207057.96</v>
      </c>
      <c r="O360" s="66"/>
      <c r="P360" s="75"/>
    </row>
    <row r="361" s="71" customFormat="true" ht="11.25" hidden="false" customHeight="false" outlineLevel="0" collapsed="false">
      <c r="A361" s="76" t="s">
        <v>848</v>
      </c>
      <c r="B361" s="17" t="str">
        <f aca="false">MID(A361,8,4)</f>
        <v>2015</v>
      </c>
      <c r="C361" s="76" t="s">
        <v>42</v>
      </c>
      <c r="D361" s="76" t="s">
        <v>748</v>
      </c>
      <c r="E361" s="77" t="s">
        <v>44</v>
      </c>
      <c r="F361" s="63" t="s">
        <v>988</v>
      </c>
      <c r="G361" s="66" t="s">
        <v>930</v>
      </c>
      <c r="H361" s="67" t="n">
        <v>201600190</v>
      </c>
      <c r="I361" s="66" t="s">
        <v>989</v>
      </c>
      <c r="J361" s="66"/>
      <c r="K361" s="68" t="n">
        <v>42627</v>
      </c>
      <c r="L361" s="78" t="n">
        <v>42992</v>
      </c>
      <c r="M361" s="35" t="str">
        <f aca="true">IF(L361-TODAY()&lt;0,"",IF(L361-TODAY()&lt;30,30,IF(L361-TODAY()&lt;60,60,IF(L361-TODAY()&lt;90,90,IF(L361-TODAY()&lt;180,180,"")))))</f>
        <v/>
      </c>
      <c r="N361" s="79" t="n">
        <v>37680</v>
      </c>
      <c r="O361" s="49"/>
      <c r="P361" s="70"/>
    </row>
    <row r="362" s="71" customFormat="true" ht="11.25" hidden="false" customHeight="false" outlineLevel="0" collapsed="false">
      <c r="A362" s="66" t="s">
        <v>990</v>
      </c>
      <c r="B362" s="20" t="str">
        <f aca="false">MID(A362,8,4)</f>
        <v>2016</v>
      </c>
      <c r="C362" s="66" t="s">
        <v>42</v>
      </c>
      <c r="D362" s="66" t="s">
        <v>54</v>
      </c>
      <c r="E362" s="33" t="s">
        <v>44</v>
      </c>
      <c r="F362" s="34" t="s">
        <v>991</v>
      </c>
      <c r="G362" s="66" t="s">
        <v>992</v>
      </c>
      <c r="H362" s="67" t="n">
        <v>201600229</v>
      </c>
      <c r="I362" s="66" t="s">
        <v>358</v>
      </c>
      <c r="J362" s="66"/>
      <c r="K362" s="68" t="n">
        <v>42629</v>
      </c>
      <c r="L362" s="68" t="n">
        <v>42993</v>
      </c>
      <c r="M362" s="35" t="str">
        <f aca="true">IF(L362-TODAY()&lt;0,"",IF(L362-TODAY()&lt;30,30,IF(L362-TODAY()&lt;60,60,IF(L362-TODAY()&lt;90,90,IF(L362-TODAY()&lt;180,180,"")))))</f>
        <v/>
      </c>
      <c r="N362" s="69" t="n">
        <v>80000</v>
      </c>
      <c r="O362" s="66"/>
      <c r="P362" s="70" t="s">
        <v>452</v>
      </c>
    </row>
    <row r="363" s="71" customFormat="true" ht="33.75" hidden="false" customHeight="false" outlineLevel="0" collapsed="false">
      <c r="A363" s="66" t="s">
        <v>993</v>
      </c>
      <c r="B363" s="20" t="str">
        <f aca="false">MID(A363,8,4)</f>
        <v>2016</v>
      </c>
      <c r="C363" s="66" t="s">
        <v>42</v>
      </c>
      <c r="D363" s="66" t="s">
        <v>37</v>
      </c>
      <c r="E363" s="33" t="s">
        <v>44</v>
      </c>
      <c r="F363" s="34" t="s">
        <v>994</v>
      </c>
      <c r="G363" s="66" t="s">
        <v>565</v>
      </c>
      <c r="H363" s="67" t="n">
        <v>201600191</v>
      </c>
      <c r="I363" s="66" t="s">
        <v>547</v>
      </c>
      <c r="J363" s="66"/>
      <c r="K363" s="68" t="n">
        <v>42635</v>
      </c>
      <c r="L363" s="68" t="n">
        <v>43000</v>
      </c>
      <c r="M363" s="35" t="str">
        <f aca="true">IF(L363-TODAY()&lt;0,"",IF(L363-TODAY()&lt;30,30,IF(L363-TODAY()&lt;60,60,IF(L363-TODAY()&lt;90,90,IF(L363-TODAY()&lt;180,180,"")))))</f>
        <v/>
      </c>
      <c r="N363" s="69" t="n">
        <v>97611.72</v>
      </c>
      <c r="O363" s="66" t="n">
        <v>3</v>
      </c>
      <c r="P363" s="75"/>
    </row>
    <row r="364" s="71" customFormat="true" ht="11.25" hidden="false" customHeight="false" outlineLevel="0" collapsed="false">
      <c r="A364" s="66" t="s">
        <v>944</v>
      </c>
      <c r="B364" s="20" t="str">
        <f aca="false">MID(A364,8,4)</f>
        <v>2015</v>
      </c>
      <c r="C364" s="66" t="s">
        <v>42</v>
      </c>
      <c r="D364" s="66" t="s">
        <v>54</v>
      </c>
      <c r="E364" s="33" t="s">
        <v>44</v>
      </c>
      <c r="F364" s="34" t="s">
        <v>945</v>
      </c>
      <c r="G364" s="66" t="s">
        <v>946</v>
      </c>
      <c r="H364" s="67" t="n">
        <v>201600217</v>
      </c>
      <c r="I364" s="66" t="s">
        <v>947</v>
      </c>
      <c r="J364" s="66"/>
      <c r="K364" s="68" t="n">
        <v>42642</v>
      </c>
      <c r="L364" s="68" t="n">
        <v>43006</v>
      </c>
      <c r="M364" s="35" t="str">
        <f aca="true">IF(L364-TODAY()&lt;0,"",IF(L364-TODAY()&lt;30,30,IF(L364-TODAY()&lt;60,60,IF(L364-TODAY()&lt;90,90,IF(L364-TODAY()&lt;180,180,"")))))</f>
        <v/>
      </c>
      <c r="N364" s="69" t="n">
        <v>14362.74</v>
      </c>
      <c r="O364" s="66"/>
      <c r="P364" s="44"/>
    </row>
    <row r="365" s="71" customFormat="true" ht="11.25" hidden="false" customHeight="false" outlineLevel="0" collapsed="false">
      <c r="A365" s="66" t="s">
        <v>995</v>
      </c>
      <c r="B365" s="20" t="str">
        <f aca="false">MID(A365,8,4)</f>
        <v>2014</v>
      </c>
      <c r="C365" s="66" t="s">
        <v>27</v>
      </c>
      <c r="D365" s="66" t="s">
        <v>43</v>
      </c>
      <c r="E365" s="33" t="s">
        <v>44</v>
      </c>
      <c r="F365" s="34" t="s">
        <v>996</v>
      </c>
      <c r="G365" s="66" t="s">
        <v>118</v>
      </c>
      <c r="H365" s="67" t="n">
        <v>201400158</v>
      </c>
      <c r="I365" s="66" t="s">
        <v>997</v>
      </c>
      <c r="J365" s="66"/>
      <c r="K365" s="68" t="n">
        <v>41913</v>
      </c>
      <c r="L365" s="68" t="n">
        <v>43008</v>
      </c>
      <c r="M365" s="35" t="str">
        <f aca="true">IF(L365-TODAY()&lt;0,"",IF(L365-TODAY()&lt;30,30,IF(L365-TODAY()&lt;60,60,IF(L365-TODAY()&lt;90,90,IF(L365-TODAY()&lt;180,180,"")))))</f>
        <v/>
      </c>
      <c r="N365" s="69" t="n">
        <v>91500</v>
      </c>
      <c r="O365" s="66"/>
      <c r="P365" s="70"/>
    </row>
    <row r="366" s="27" customFormat="true" ht="11.25" hidden="false" customHeight="false" outlineLevel="0" collapsed="false">
      <c r="A366" s="17" t="s">
        <v>998</v>
      </c>
      <c r="B366" s="17" t="str">
        <f aca="false">MID(A366,8,4)</f>
        <v>2016</v>
      </c>
      <c r="C366" s="17" t="s">
        <v>42</v>
      </c>
      <c r="D366" s="17" t="s">
        <v>557</v>
      </c>
      <c r="E366" s="18"/>
      <c r="F366" s="19" t="s">
        <v>999</v>
      </c>
      <c r="G366" s="20" t="s">
        <v>930</v>
      </c>
      <c r="H366" s="21" t="s">
        <v>1000</v>
      </c>
      <c r="I366" s="20" t="s">
        <v>1001</v>
      </c>
      <c r="J366" s="20"/>
      <c r="K366" s="22" t="n">
        <v>42654</v>
      </c>
      <c r="L366" s="23" t="n">
        <v>43018</v>
      </c>
      <c r="M366" s="35" t="str">
        <f aca="true">IF(L366-TODAY()&lt;0,"",IF(L366-TODAY()&lt;30,30,IF(L366-TODAY()&lt;60,60,IF(L366-TODAY()&lt;90,90,IF(L366-TODAY()&lt;180,180,"")))))</f>
        <v/>
      </c>
      <c r="N366" s="64"/>
      <c r="O366" s="20"/>
      <c r="P366" s="26"/>
    </row>
    <row r="367" s="27" customFormat="true" ht="11.25" hidden="false" customHeight="false" outlineLevel="0" collapsed="false">
      <c r="A367" s="20" t="s">
        <v>1002</v>
      </c>
      <c r="B367" s="20" t="str">
        <f aca="false">MID(A367,8,4)</f>
        <v>2015</v>
      </c>
      <c r="C367" s="20" t="s">
        <v>42</v>
      </c>
      <c r="D367" s="20" t="s">
        <v>54</v>
      </c>
      <c r="E367" s="33" t="s">
        <v>44</v>
      </c>
      <c r="F367" s="29" t="s">
        <v>1003</v>
      </c>
      <c r="G367" s="20" t="s">
        <v>992</v>
      </c>
      <c r="H367" s="21" t="n">
        <v>201600212</v>
      </c>
      <c r="I367" s="20" t="s">
        <v>678</v>
      </c>
      <c r="J367" s="20"/>
      <c r="K367" s="22" t="n">
        <v>42656</v>
      </c>
      <c r="L367" s="22" t="n">
        <v>43020</v>
      </c>
      <c r="M367" s="35" t="str">
        <f aca="true">IF(L367-TODAY()&lt;0,"",IF(L367-TODAY()&lt;30,30,IF(L367-TODAY()&lt;60,60,IF(L367-TODAY()&lt;90,90,IF(L367-TODAY()&lt;180,180,"")))))</f>
        <v/>
      </c>
      <c r="N367" s="31" t="n">
        <v>8000</v>
      </c>
      <c r="O367" s="20"/>
      <c r="P367" s="26"/>
    </row>
    <row r="368" s="27" customFormat="true" ht="11.25" hidden="false" customHeight="false" outlineLevel="0" collapsed="false">
      <c r="A368" s="20" t="s">
        <v>1002</v>
      </c>
      <c r="B368" s="20" t="str">
        <f aca="false">MID(A368,8,4)</f>
        <v>2015</v>
      </c>
      <c r="C368" s="20" t="s">
        <v>42</v>
      </c>
      <c r="D368" s="20" t="s">
        <v>54</v>
      </c>
      <c r="E368" s="33" t="s">
        <v>44</v>
      </c>
      <c r="F368" s="29" t="s">
        <v>1003</v>
      </c>
      <c r="G368" s="20" t="s">
        <v>992</v>
      </c>
      <c r="H368" s="21" t="n">
        <v>201600257</v>
      </c>
      <c r="I368" s="20" t="s">
        <v>1004</v>
      </c>
      <c r="J368" s="20"/>
      <c r="K368" s="22" t="n">
        <v>42656</v>
      </c>
      <c r="L368" s="22" t="n">
        <v>43020</v>
      </c>
      <c r="M368" s="35" t="str">
        <f aca="true">IF(L368-TODAY()&lt;0,"",IF(L368-TODAY()&lt;30,30,IF(L368-TODAY()&lt;60,60,IF(L368-TODAY()&lt;90,90,IF(L368-TODAY()&lt;180,180,"")))))</f>
        <v/>
      </c>
      <c r="N368" s="31" t="n">
        <v>49700</v>
      </c>
      <c r="O368" s="20"/>
      <c r="P368" s="42" t="s">
        <v>1005</v>
      </c>
    </row>
    <row r="369" s="27" customFormat="true" ht="11.25" hidden="false" customHeight="false" outlineLevel="0" collapsed="false">
      <c r="A369" s="20" t="s">
        <v>1006</v>
      </c>
      <c r="B369" s="20" t="str">
        <f aca="false">MID(A369,8,4)</f>
        <v>2016</v>
      </c>
      <c r="C369" s="37" t="s">
        <v>42</v>
      </c>
      <c r="D369" s="20" t="s">
        <v>54</v>
      </c>
      <c r="E369" s="33" t="s">
        <v>44</v>
      </c>
      <c r="F369" s="29" t="s">
        <v>1007</v>
      </c>
      <c r="G369" s="20" t="s">
        <v>328</v>
      </c>
      <c r="H369" s="41" t="n">
        <v>201600210</v>
      </c>
      <c r="I369" s="37" t="s">
        <v>1008</v>
      </c>
      <c r="J369" s="37"/>
      <c r="K369" s="80" t="n">
        <v>42657</v>
      </c>
      <c r="L369" s="80" t="n">
        <v>43021</v>
      </c>
      <c r="M369" s="35" t="str">
        <f aca="true">IF(L369-TODAY()&lt;0,"",IF(L369-TODAY()&lt;30,30,IF(L369-TODAY()&lt;60,60,IF(L369-TODAY()&lt;90,90,IF(L369-TODAY()&lt;180,180,"")))))</f>
        <v/>
      </c>
      <c r="N369" s="81" t="n">
        <v>30760</v>
      </c>
      <c r="O369" s="20"/>
      <c r="P369" s="26" t="s">
        <v>1005</v>
      </c>
    </row>
    <row r="370" s="27" customFormat="true" ht="11.25" hidden="false" customHeight="false" outlineLevel="0" collapsed="false">
      <c r="A370" s="20" t="s">
        <v>1006</v>
      </c>
      <c r="B370" s="20" t="str">
        <f aca="false">MID(A370,8,4)</f>
        <v>2016</v>
      </c>
      <c r="C370" s="37" t="s">
        <v>42</v>
      </c>
      <c r="D370" s="20" t="s">
        <v>54</v>
      </c>
      <c r="E370" s="33" t="s">
        <v>44</v>
      </c>
      <c r="F370" s="29" t="s">
        <v>1007</v>
      </c>
      <c r="G370" s="20" t="s">
        <v>328</v>
      </c>
      <c r="H370" s="41" t="n">
        <v>201600211</v>
      </c>
      <c r="I370" s="37" t="s">
        <v>1009</v>
      </c>
      <c r="J370" s="37"/>
      <c r="K370" s="80" t="n">
        <v>42657</v>
      </c>
      <c r="L370" s="80" t="n">
        <v>43021</v>
      </c>
      <c r="M370" s="35" t="str">
        <f aca="true">IF(L370-TODAY()&lt;0,"",IF(L370-TODAY()&lt;30,30,IF(L370-TODAY()&lt;60,60,IF(L370-TODAY()&lt;90,90,IF(L370-TODAY()&lt;180,180,"")))))</f>
        <v/>
      </c>
      <c r="N370" s="81" t="n">
        <v>118871</v>
      </c>
      <c r="O370" s="20"/>
      <c r="P370" s="26"/>
    </row>
    <row r="371" s="27" customFormat="true" ht="11.25" hidden="false" customHeight="false" outlineLevel="0" collapsed="false">
      <c r="A371" s="20" t="s">
        <v>1010</v>
      </c>
      <c r="B371" s="20" t="str">
        <f aca="false">MID(A371,8,4)</f>
        <v>2016</v>
      </c>
      <c r="C371" s="20" t="s">
        <v>42</v>
      </c>
      <c r="D371" s="20" t="s">
        <v>557</v>
      </c>
      <c r="E371" s="28"/>
      <c r="F371" s="29" t="s">
        <v>1011</v>
      </c>
      <c r="G371" s="20" t="s">
        <v>279</v>
      </c>
      <c r="H371" s="21" t="s">
        <v>1012</v>
      </c>
      <c r="I371" s="20" t="s">
        <v>333</v>
      </c>
      <c r="J371" s="20"/>
      <c r="K371" s="22" t="n">
        <v>42657</v>
      </c>
      <c r="L371" s="22" t="n">
        <v>43021</v>
      </c>
      <c r="M371" s="35" t="str">
        <f aca="true">IF(L371-TODAY()&lt;0,"",IF(L371-TODAY()&lt;30,30,IF(L371-TODAY()&lt;60,60,IF(L371-TODAY()&lt;90,90,IF(L371-TODAY()&lt;180,180,"")))))</f>
        <v/>
      </c>
      <c r="N371" s="32"/>
      <c r="O371" s="20"/>
      <c r="P371" s="26"/>
    </row>
    <row r="372" s="27" customFormat="true" ht="11.25" hidden="false" customHeight="false" outlineLevel="0" collapsed="false">
      <c r="A372" s="20" t="s">
        <v>1010</v>
      </c>
      <c r="B372" s="20" t="str">
        <f aca="false">MID(A372,8,4)</f>
        <v>2016</v>
      </c>
      <c r="C372" s="20" t="s">
        <v>42</v>
      </c>
      <c r="D372" s="20" t="s">
        <v>557</v>
      </c>
      <c r="E372" s="28"/>
      <c r="F372" s="29" t="s">
        <v>1013</v>
      </c>
      <c r="G372" s="20" t="s">
        <v>1014</v>
      </c>
      <c r="H372" s="21" t="s">
        <v>1015</v>
      </c>
      <c r="I372" s="20" t="s">
        <v>1016</v>
      </c>
      <c r="J372" s="20"/>
      <c r="K372" s="22" t="n">
        <v>42657</v>
      </c>
      <c r="L372" s="22" t="n">
        <v>43021</v>
      </c>
      <c r="M372" s="35" t="str">
        <f aca="true">IF(L372-TODAY()&lt;0,"",IF(L372-TODAY()&lt;30,30,IF(L372-TODAY()&lt;60,60,IF(L372-TODAY()&lt;90,90,IF(L372-TODAY()&lt;180,180,"")))))</f>
        <v/>
      </c>
      <c r="N372" s="32"/>
      <c r="O372" s="20"/>
      <c r="P372" s="26"/>
    </row>
    <row r="373" s="27" customFormat="true" ht="11.25" hidden="false" customHeight="false" outlineLevel="0" collapsed="false">
      <c r="A373" s="20" t="s">
        <v>905</v>
      </c>
      <c r="B373" s="20" t="str">
        <f aca="false">MID(A373,8,4)</f>
        <v>2015</v>
      </c>
      <c r="C373" s="20" t="s">
        <v>42</v>
      </c>
      <c r="D373" s="20" t="s">
        <v>54</v>
      </c>
      <c r="E373" s="33" t="s">
        <v>44</v>
      </c>
      <c r="F373" s="29" t="s">
        <v>1017</v>
      </c>
      <c r="G373" s="20" t="s">
        <v>328</v>
      </c>
      <c r="H373" s="21" t="n">
        <v>201600215</v>
      </c>
      <c r="I373" s="20" t="s">
        <v>907</v>
      </c>
      <c r="J373" s="20"/>
      <c r="K373" s="22" t="n">
        <v>42662</v>
      </c>
      <c r="L373" s="22" t="n">
        <v>43026</v>
      </c>
      <c r="M373" s="35" t="str">
        <f aca="true">IF(L373-TODAY()&lt;0,"",IF(L373-TODAY()&lt;30,30,IF(L373-TODAY()&lt;60,60,IF(L373-TODAY()&lt;90,90,IF(L373-TODAY()&lt;180,180,"")))))</f>
        <v/>
      </c>
      <c r="N373" s="32" t="n">
        <v>25784.66</v>
      </c>
      <c r="O373" s="20"/>
      <c r="P373" s="26"/>
    </row>
    <row r="374" s="27" customFormat="true" ht="22.5" hidden="false" customHeight="false" outlineLevel="0" collapsed="false">
      <c r="A374" s="20" t="s">
        <v>1018</v>
      </c>
      <c r="B374" s="20" t="str">
        <f aca="false">MID(A374,8,4)</f>
        <v>2016</v>
      </c>
      <c r="C374" s="20" t="s">
        <v>42</v>
      </c>
      <c r="D374" s="20" t="s">
        <v>557</v>
      </c>
      <c r="E374" s="28"/>
      <c r="F374" s="34" t="s">
        <v>209</v>
      </c>
      <c r="G374" s="20" t="s">
        <v>930</v>
      </c>
      <c r="H374" s="21" t="s">
        <v>1019</v>
      </c>
      <c r="I374" s="20" t="s">
        <v>989</v>
      </c>
      <c r="J374" s="20"/>
      <c r="K374" s="22" t="n">
        <v>42669</v>
      </c>
      <c r="L374" s="22" t="n">
        <v>43033</v>
      </c>
      <c r="M374" s="35" t="str">
        <f aca="true">IF(L374-TODAY()&lt;0,"",IF(L374-TODAY()&lt;30,30,IF(L374-TODAY()&lt;60,60,IF(L374-TODAY()&lt;90,90,IF(L374-TODAY()&lt;180,180,"")))))</f>
        <v/>
      </c>
      <c r="N374" s="32"/>
      <c r="O374" s="20"/>
      <c r="P374" s="42" t="s">
        <v>1020</v>
      </c>
    </row>
    <row r="375" s="27" customFormat="true" ht="11.25" hidden="false" customHeight="false" outlineLevel="0" collapsed="false">
      <c r="A375" s="20" t="s">
        <v>768</v>
      </c>
      <c r="B375" s="20" t="str">
        <f aca="false">MID(A375,8,4)</f>
        <v>2015</v>
      </c>
      <c r="C375" s="20" t="s">
        <v>42</v>
      </c>
      <c r="D375" s="20" t="s">
        <v>748</v>
      </c>
      <c r="E375" s="33" t="s">
        <v>44</v>
      </c>
      <c r="F375" s="34" t="s">
        <v>904</v>
      </c>
      <c r="G375" s="20" t="s">
        <v>283</v>
      </c>
      <c r="H375" s="21" t="n">
        <v>2016000230</v>
      </c>
      <c r="I375" s="20" t="s">
        <v>222</v>
      </c>
      <c r="J375" s="20" t="s">
        <v>223</v>
      </c>
      <c r="K375" s="22" t="n">
        <v>42664</v>
      </c>
      <c r="L375" s="22" t="n">
        <v>43029</v>
      </c>
      <c r="M375" s="35" t="str">
        <f aca="true">IF(L375-TODAY()&lt;0,"",IF(L375-TODAY()&lt;30,30,IF(L375-TODAY()&lt;60,60,IF(L375-TODAY()&lt;90,90,IF(L375-TODAY()&lt;180,180,"")))))</f>
        <v/>
      </c>
      <c r="N375" s="32" t="n">
        <v>51365.37</v>
      </c>
      <c r="O375" s="20"/>
      <c r="P375" s="26" t="s">
        <v>1021</v>
      </c>
    </row>
    <row r="376" s="27" customFormat="true" ht="11.25" hidden="false" customHeight="false" outlineLevel="0" collapsed="false">
      <c r="A376" s="20" t="s">
        <v>1022</v>
      </c>
      <c r="B376" s="20" t="str">
        <f aca="false">MID(A376,8,4)</f>
        <v>2016</v>
      </c>
      <c r="C376" s="20" t="s">
        <v>42</v>
      </c>
      <c r="D376" s="20" t="s">
        <v>557</v>
      </c>
      <c r="E376" s="28"/>
      <c r="F376" s="29" t="s">
        <v>1023</v>
      </c>
      <c r="G376" s="20" t="s">
        <v>279</v>
      </c>
      <c r="H376" s="21" t="s">
        <v>1024</v>
      </c>
      <c r="I376" s="20" t="s">
        <v>333</v>
      </c>
      <c r="J376" s="20"/>
      <c r="K376" s="22" t="n">
        <v>42669</v>
      </c>
      <c r="L376" s="22" t="n">
        <v>43033</v>
      </c>
      <c r="M376" s="35" t="str">
        <f aca="true">IF(L376-TODAY()&lt;0,"",IF(L376-TODAY()&lt;30,30,IF(L376-TODAY()&lt;60,60,IF(L376-TODAY()&lt;90,90,IF(L376-TODAY()&lt;180,180,"")))))</f>
        <v/>
      </c>
      <c r="N376" s="32"/>
      <c r="O376" s="20"/>
      <c r="P376" s="26"/>
    </row>
    <row r="377" s="27" customFormat="true" ht="11.25" hidden="false" customHeight="false" outlineLevel="0" collapsed="false">
      <c r="A377" s="20" t="s">
        <v>905</v>
      </c>
      <c r="B377" s="20" t="str">
        <f aca="false">MID(A377,8,4)</f>
        <v>2015</v>
      </c>
      <c r="C377" s="20" t="s">
        <v>42</v>
      </c>
      <c r="D377" s="20" t="s">
        <v>54</v>
      </c>
      <c r="E377" s="33" t="s">
        <v>44</v>
      </c>
      <c r="F377" s="29" t="s">
        <v>906</v>
      </c>
      <c r="G377" s="20" t="s">
        <v>328</v>
      </c>
      <c r="H377" s="21" t="n">
        <v>201600233</v>
      </c>
      <c r="I377" s="20" t="s">
        <v>907</v>
      </c>
      <c r="J377" s="20"/>
      <c r="K377" s="22" t="n">
        <v>42674</v>
      </c>
      <c r="L377" s="22" t="n">
        <v>43038</v>
      </c>
      <c r="M377" s="35" t="str">
        <f aca="true">IF(L377-TODAY()&lt;0,"",IF(L377-TODAY()&lt;30,30,IF(L377-TODAY()&lt;60,60,IF(L377-TODAY()&lt;90,90,IF(L377-TODAY()&lt;180,180,"")))))</f>
        <v/>
      </c>
      <c r="N377" s="32" t="n">
        <v>65320.98</v>
      </c>
      <c r="O377" s="20"/>
      <c r="P377" s="59"/>
    </row>
    <row r="378" s="27" customFormat="true" ht="33.75" hidden="false" customHeight="false" outlineLevel="0" collapsed="false">
      <c r="A378" s="20" t="s">
        <v>1025</v>
      </c>
      <c r="B378" s="20" t="str">
        <f aca="false">MID(A378,8,4)</f>
        <v>2013</v>
      </c>
      <c r="C378" s="20" t="s">
        <v>27</v>
      </c>
      <c r="D378" s="20" t="s">
        <v>43</v>
      </c>
      <c r="E378" s="33" t="s">
        <v>44</v>
      </c>
      <c r="F378" s="34" t="s">
        <v>1026</v>
      </c>
      <c r="G378" s="20" t="s">
        <v>76</v>
      </c>
      <c r="H378" s="21" t="n">
        <v>201300173</v>
      </c>
      <c r="I378" s="20" t="s">
        <v>1027</v>
      </c>
      <c r="J378" s="20"/>
      <c r="K378" s="22" t="n">
        <v>41570</v>
      </c>
      <c r="L378" s="22" t="n">
        <v>43030</v>
      </c>
      <c r="M378" s="35" t="str">
        <f aca="true">IF(L378-TODAY()&lt;0,"",IF(L378-TODAY()&lt;30,30,IF(L378-TODAY()&lt;60,60,IF(L378-TODAY()&lt;90,90,IF(L378-TODAY()&lt;180,180,"")))))</f>
        <v/>
      </c>
      <c r="N378" s="32" t="n">
        <v>42302</v>
      </c>
      <c r="O378" s="20"/>
      <c r="P378" s="26"/>
    </row>
    <row r="379" s="27" customFormat="true" ht="22.5" hidden="false" customHeight="false" outlineLevel="0" collapsed="false">
      <c r="A379" s="20" t="s">
        <v>865</v>
      </c>
      <c r="B379" s="20" t="str">
        <f aca="false">MID(A379,8,4)</f>
        <v>2015</v>
      </c>
      <c r="C379" s="20" t="s">
        <v>42</v>
      </c>
      <c r="D379" s="20" t="s">
        <v>748</v>
      </c>
      <c r="E379" s="33" t="s">
        <v>44</v>
      </c>
      <c r="F379" s="34" t="s">
        <v>1028</v>
      </c>
      <c r="G379" s="20" t="s">
        <v>320</v>
      </c>
      <c r="H379" s="21" t="n">
        <v>201600232</v>
      </c>
      <c r="I379" s="20" t="s">
        <v>868</v>
      </c>
      <c r="J379" s="20"/>
      <c r="K379" s="22" t="n">
        <v>42667</v>
      </c>
      <c r="L379" s="22" t="n">
        <v>43032</v>
      </c>
      <c r="M379" s="35" t="str">
        <f aca="true">IF(L379-TODAY()&lt;0,"",IF(L379-TODAY()&lt;30,30,IF(L379-TODAY()&lt;60,60,IF(L379-TODAY()&lt;90,90,IF(L379-TODAY()&lt;180,180,"")))))</f>
        <v/>
      </c>
      <c r="N379" s="32" t="n">
        <v>13260.01</v>
      </c>
      <c r="O379" s="20"/>
      <c r="P379" s="42"/>
    </row>
    <row r="380" s="27" customFormat="true" ht="11.25" hidden="false" customHeight="false" outlineLevel="0" collapsed="false">
      <c r="A380" s="20" t="s">
        <v>768</v>
      </c>
      <c r="B380" s="20" t="str">
        <f aca="false">MID(A380,8,4)</f>
        <v>2015</v>
      </c>
      <c r="C380" s="20" t="s">
        <v>42</v>
      </c>
      <c r="D380" s="20" t="s">
        <v>748</v>
      </c>
      <c r="E380" s="33" t="s">
        <v>44</v>
      </c>
      <c r="F380" s="34" t="s">
        <v>904</v>
      </c>
      <c r="G380" s="20" t="s">
        <v>279</v>
      </c>
      <c r="H380" s="21" t="n">
        <v>201600218</v>
      </c>
      <c r="I380" s="20" t="s">
        <v>222</v>
      </c>
      <c r="J380" s="20" t="s">
        <v>223</v>
      </c>
      <c r="K380" s="22" t="n">
        <v>42663</v>
      </c>
      <c r="L380" s="22" t="n">
        <v>43028</v>
      </c>
      <c r="M380" s="35" t="str">
        <f aca="true">IF(L380-TODAY()&lt;0,"",IF(L380-TODAY()&lt;30,30,IF(L380-TODAY()&lt;60,60,IF(L380-TODAY()&lt;90,90,IF(L380-TODAY()&lt;180,180,"")))))</f>
        <v/>
      </c>
      <c r="N380" s="32" t="n">
        <v>14013.98</v>
      </c>
      <c r="O380" s="20"/>
      <c r="P380" s="26" t="s">
        <v>1029</v>
      </c>
    </row>
    <row r="381" s="27" customFormat="true" ht="22.5" hidden="false" customHeight="false" outlineLevel="0" collapsed="false">
      <c r="A381" s="37" t="s">
        <v>1030</v>
      </c>
      <c r="B381" s="20" t="str">
        <f aca="false">MID(A381,8,4)</f>
        <v>2015</v>
      </c>
      <c r="C381" s="20" t="s">
        <v>27</v>
      </c>
      <c r="D381" s="37" t="s">
        <v>43</v>
      </c>
      <c r="E381" s="33" t="s">
        <v>44</v>
      </c>
      <c r="F381" s="51" t="s">
        <v>1031</v>
      </c>
      <c r="G381" s="37" t="s">
        <v>562</v>
      </c>
      <c r="H381" s="82" t="n">
        <v>201500162</v>
      </c>
      <c r="I381" s="37" t="s">
        <v>1032</v>
      </c>
      <c r="J381" s="37"/>
      <c r="K381" s="22" t="n">
        <v>42308</v>
      </c>
      <c r="L381" s="22" t="n">
        <v>43585</v>
      </c>
      <c r="M381" s="35" t="str">
        <f aca="true">IF(L381-TODAY()&lt;0,"",IF(L381-TODAY()&lt;30,30,IF(L381-TODAY()&lt;60,60,IF(L381-TODAY()&lt;90,90,IF(L381-TODAY()&lt;180,180,"")))))</f>
        <v/>
      </c>
      <c r="N381" s="52" t="n">
        <v>1090000.8</v>
      </c>
      <c r="O381" s="49"/>
      <c r="P381" s="26"/>
    </row>
    <row r="382" s="27" customFormat="true" ht="11.25" hidden="false" customHeight="false" outlineLevel="0" collapsed="false">
      <c r="A382" s="37" t="s">
        <v>1030</v>
      </c>
      <c r="B382" s="20" t="str">
        <f aca="false">MID(A382,8,4)</f>
        <v>2015</v>
      </c>
      <c r="C382" s="20" t="s">
        <v>27</v>
      </c>
      <c r="D382" s="37" t="s">
        <v>43</v>
      </c>
      <c r="E382" s="33" t="s">
        <v>837</v>
      </c>
      <c r="F382" s="40" t="s">
        <v>1033</v>
      </c>
      <c r="G382" s="37" t="s">
        <v>562</v>
      </c>
      <c r="H382" s="82" t="n">
        <v>201500162</v>
      </c>
      <c r="I382" s="37" t="s">
        <v>1032</v>
      </c>
      <c r="J382" s="37"/>
      <c r="K382" s="22" t="n">
        <v>43038</v>
      </c>
      <c r="L382" s="22" t="n">
        <v>43220</v>
      </c>
      <c r="M382" s="35" t="str">
        <f aca="true">IF(L382-TODAY()&lt;0,"",IF(L382-TODAY()&lt;30,30,IF(L382-TODAY()&lt;60,60,IF(L382-TODAY()&lt;90,90,IF(L382-TODAY()&lt;180,180,"")))))</f>
        <v/>
      </c>
      <c r="N382" s="52" t="n">
        <v>510000</v>
      </c>
      <c r="O382" s="49"/>
      <c r="P382" s="59"/>
    </row>
    <row r="383" s="27" customFormat="true" ht="11.25" hidden="false" customHeight="false" outlineLevel="0" collapsed="false">
      <c r="A383" s="37" t="s">
        <v>1030</v>
      </c>
      <c r="B383" s="20" t="str">
        <f aca="false">MID(A383,8,4)</f>
        <v>2015</v>
      </c>
      <c r="C383" s="20" t="s">
        <v>27</v>
      </c>
      <c r="D383" s="37" t="s">
        <v>43</v>
      </c>
      <c r="E383" s="77" t="s">
        <v>837</v>
      </c>
      <c r="F383" s="83" t="s">
        <v>1034</v>
      </c>
      <c r="G383" s="37" t="s">
        <v>562</v>
      </c>
      <c r="H383" s="82" t="n">
        <v>201500162</v>
      </c>
      <c r="I383" s="37" t="s">
        <v>1032</v>
      </c>
      <c r="J383" s="37"/>
      <c r="K383" s="22" t="n">
        <v>43220</v>
      </c>
      <c r="L383" s="23" t="n">
        <v>43585</v>
      </c>
      <c r="M383" s="35" t="str">
        <f aca="true">IF(L383-TODAY()&lt;0,"",IF(L383-TODAY()&lt;30,30,IF(L383-TODAY()&lt;60,60,IF(L383-TODAY()&lt;90,90,IF(L383-TODAY()&lt;180,180,"")))))</f>
        <v/>
      </c>
      <c r="N383" s="84" t="n">
        <v>1090000.8</v>
      </c>
      <c r="O383" s="49"/>
      <c r="P383" s="26"/>
    </row>
    <row r="384" s="27" customFormat="true" ht="11.25" hidden="false" customHeight="false" outlineLevel="0" collapsed="false">
      <c r="A384" s="37" t="s">
        <v>1030</v>
      </c>
      <c r="B384" s="20" t="str">
        <f aca="false">MID(A384,8,4)</f>
        <v>2015</v>
      </c>
      <c r="C384" s="20" t="s">
        <v>27</v>
      </c>
      <c r="D384" s="37" t="s">
        <v>43</v>
      </c>
      <c r="E384" s="77"/>
      <c r="F384" s="83" t="s">
        <v>1035</v>
      </c>
      <c r="G384" s="37" t="s">
        <v>1036</v>
      </c>
      <c r="H384" s="82" t="n">
        <v>201500162</v>
      </c>
      <c r="I384" s="37" t="s">
        <v>1032</v>
      </c>
      <c r="J384" s="37"/>
      <c r="K384" s="22" t="n">
        <v>43224</v>
      </c>
      <c r="L384" s="23"/>
      <c r="M384" s="35" t="str">
        <f aca="true">IF(L384-TODAY()&lt;0,"",IF(L384-TODAY()&lt;30,30,IF(L384-TODAY()&lt;60,60,IF(L384-TODAY()&lt;90,90,IF(L384-TODAY()&lt;180,180,"")))))</f>
        <v/>
      </c>
      <c r="N384" s="84"/>
      <c r="O384" s="49"/>
      <c r="P384" s="59"/>
    </row>
    <row r="385" s="27" customFormat="true" ht="11.25" hidden="false" customHeight="false" outlineLevel="0" collapsed="false">
      <c r="A385" s="17" t="s">
        <v>1037</v>
      </c>
      <c r="B385" s="17" t="str">
        <f aca="false">MID(A385,8,4)</f>
        <v>2016</v>
      </c>
      <c r="C385" s="17" t="s">
        <v>42</v>
      </c>
      <c r="D385" s="17" t="s">
        <v>748</v>
      </c>
      <c r="E385" s="77" t="s">
        <v>44</v>
      </c>
      <c r="F385" s="63" t="s">
        <v>1038</v>
      </c>
      <c r="G385" s="20" t="s">
        <v>72</v>
      </c>
      <c r="H385" s="85" t="n">
        <v>201600207</v>
      </c>
      <c r="I385" s="20" t="s">
        <v>1039</v>
      </c>
      <c r="J385" s="20"/>
      <c r="K385" s="22" t="n">
        <v>42653</v>
      </c>
      <c r="L385" s="23" t="n">
        <v>43018</v>
      </c>
      <c r="M385" s="35" t="str">
        <f aca="true">IF(L385-TODAY()&lt;0,"",IF(L385-TODAY()&lt;30,30,IF(L385-TODAY()&lt;60,60,IF(L385-TODAY()&lt;90,90,IF(L385-TODAY()&lt;180,180,"")))))</f>
        <v/>
      </c>
      <c r="N385" s="64" t="n">
        <v>32100</v>
      </c>
      <c r="O385" s="20"/>
      <c r="P385" s="26"/>
    </row>
    <row r="386" s="27" customFormat="true" ht="11.25" hidden="false" customHeight="false" outlineLevel="0" collapsed="false">
      <c r="A386" s="20" t="s">
        <v>1040</v>
      </c>
      <c r="B386" s="20" t="str">
        <f aca="false">MID(A386,8,4)</f>
        <v>2016</v>
      </c>
      <c r="C386" s="20" t="s">
        <v>42</v>
      </c>
      <c r="D386" s="20" t="s">
        <v>748</v>
      </c>
      <c r="E386" s="33" t="s">
        <v>44</v>
      </c>
      <c r="F386" s="34" t="s">
        <v>1041</v>
      </c>
      <c r="G386" s="20" t="s">
        <v>562</v>
      </c>
      <c r="H386" s="85" t="n">
        <v>201600206</v>
      </c>
      <c r="I386" s="20" t="s">
        <v>222</v>
      </c>
      <c r="J386" s="20" t="s">
        <v>223</v>
      </c>
      <c r="K386" s="22" t="n">
        <v>42653</v>
      </c>
      <c r="L386" s="22" t="n">
        <v>43018</v>
      </c>
      <c r="M386" s="35" t="str">
        <f aca="true">IF(L386-TODAY()&lt;0,"",IF(L386-TODAY()&lt;30,30,IF(L386-TODAY()&lt;60,60,IF(L386-TODAY()&lt;90,90,IF(L386-TODAY()&lt;180,180,"")))))</f>
        <v/>
      </c>
      <c r="N386" s="32" t="n">
        <v>29874.48</v>
      </c>
      <c r="O386" s="20"/>
      <c r="P386" s="26"/>
    </row>
    <row r="387" s="27" customFormat="true" ht="11.25" hidden="false" customHeight="false" outlineLevel="0" collapsed="false">
      <c r="A387" s="20" t="s">
        <v>1037</v>
      </c>
      <c r="B387" s="20" t="str">
        <f aca="false">MID(A387,8,4)</f>
        <v>2016</v>
      </c>
      <c r="C387" s="20" t="s">
        <v>42</v>
      </c>
      <c r="D387" s="20" t="s">
        <v>748</v>
      </c>
      <c r="E387" s="33" t="s">
        <v>44</v>
      </c>
      <c r="F387" s="34" t="s">
        <v>1042</v>
      </c>
      <c r="G387" s="20" t="s">
        <v>72</v>
      </c>
      <c r="H387" s="85" t="n">
        <v>201600208</v>
      </c>
      <c r="I387" s="20" t="s">
        <v>1043</v>
      </c>
      <c r="J387" s="20"/>
      <c r="K387" s="22" t="n">
        <v>42653</v>
      </c>
      <c r="L387" s="22" t="n">
        <v>43018</v>
      </c>
      <c r="M387" s="35" t="str">
        <f aca="true">IF(L387-TODAY()&lt;0,"",IF(L387-TODAY()&lt;30,30,IF(L387-TODAY()&lt;60,60,IF(L387-TODAY()&lt;90,90,IF(L387-TODAY()&lt;180,180,"")))))</f>
        <v/>
      </c>
      <c r="N387" s="32" t="n">
        <v>147000</v>
      </c>
      <c r="O387" s="20" t="n">
        <v>3</v>
      </c>
      <c r="P387" s="26"/>
    </row>
    <row r="388" s="27" customFormat="true" ht="22.5" hidden="false" customHeight="false" outlineLevel="0" collapsed="false">
      <c r="A388" s="20" t="s">
        <v>760</v>
      </c>
      <c r="B388" s="20" t="str">
        <f aca="false">MID(A388,8,4)</f>
        <v>2015</v>
      </c>
      <c r="C388" s="20" t="s">
        <v>42</v>
      </c>
      <c r="D388" s="20" t="s">
        <v>748</v>
      </c>
      <c r="E388" s="33" t="s">
        <v>44</v>
      </c>
      <c r="F388" s="34" t="s">
        <v>1044</v>
      </c>
      <c r="G388" s="20" t="s">
        <v>762</v>
      </c>
      <c r="H388" s="85" t="n">
        <v>201600216</v>
      </c>
      <c r="I388" s="20" t="s">
        <v>68</v>
      </c>
      <c r="J388" s="20"/>
      <c r="K388" s="22" t="n">
        <v>42654</v>
      </c>
      <c r="L388" s="22" t="n">
        <v>43025</v>
      </c>
      <c r="M388" s="35" t="str">
        <f aca="true">IF(L388-TODAY()&lt;0,"",IF(L388-TODAY()&lt;30,30,IF(L388-TODAY()&lt;60,60,IF(L388-TODAY()&lt;90,90,IF(L388-TODAY()&lt;180,180,"")))))</f>
        <v/>
      </c>
      <c r="N388" s="32" t="n">
        <v>118000</v>
      </c>
      <c r="O388" s="20"/>
      <c r="P388" s="26"/>
    </row>
    <row r="389" s="27" customFormat="true" ht="11.25" hidden="false" customHeight="false" outlineLevel="0" collapsed="false">
      <c r="A389" s="20" t="s">
        <v>944</v>
      </c>
      <c r="B389" s="20" t="str">
        <f aca="false">MID(A389,8,4)</f>
        <v>2015</v>
      </c>
      <c r="C389" s="20" t="s">
        <v>42</v>
      </c>
      <c r="D389" s="20" t="s">
        <v>54</v>
      </c>
      <c r="E389" s="33" t="s">
        <v>44</v>
      </c>
      <c r="F389" s="29" t="s">
        <v>945</v>
      </c>
      <c r="G389" s="20" t="s">
        <v>946</v>
      </c>
      <c r="H389" s="85" t="n">
        <v>201600231</v>
      </c>
      <c r="I389" s="20" t="s">
        <v>947</v>
      </c>
      <c r="J389" s="20"/>
      <c r="K389" s="22" t="n">
        <v>42655</v>
      </c>
      <c r="L389" s="22" t="n">
        <v>43038</v>
      </c>
      <c r="M389" s="35" t="str">
        <f aca="true">IF(L389-TODAY()&lt;0,"",IF(L389-TODAY()&lt;30,30,IF(L389-TODAY()&lt;60,60,IF(L389-TODAY()&lt;90,90,IF(L389-TODAY()&lt;180,180,"")))))</f>
        <v/>
      </c>
      <c r="N389" s="32" t="n">
        <v>11919.11</v>
      </c>
      <c r="O389" s="20"/>
      <c r="P389" s="26"/>
    </row>
    <row r="390" s="71" customFormat="true" ht="11.25" hidden="false" customHeight="false" outlineLevel="0" collapsed="false">
      <c r="A390" s="66" t="s">
        <v>1022</v>
      </c>
      <c r="B390" s="20" t="str">
        <f aca="false">MID(A390,8,4)</f>
        <v>2016</v>
      </c>
      <c r="C390" s="66" t="s">
        <v>42</v>
      </c>
      <c r="D390" s="66" t="s">
        <v>37</v>
      </c>
      <c r="E390" s="33" t="s">
        <v>44</v>
      </c>
      <c r="F390" s="34" t="s">
        <v>1045</v>
      </c>
      <c r="G390" s="66" t="s">
        <v>283</v>
      </c>
      <c r="H390" s="86" t="n">
        <v>201600251</v>
      </c>
      <c r="I390" s="66" t="s">
        <v>1046</v>
      </c>
      <c r="J390" s="66"/>
      <c r="K390" s="22" t="n">
        <v>42675</v>
      </c>
      <c r="L390" s="68" t="n">
        <v>43040</v>
      </c>
      <c r="M390" s="35" t="str">
        <f aca="true">IF(L390-TODAY()&lt;0,"",IF(L390-TODAY()&lt;30,30,IF(L390-TODAY()&lt;60,60,IF(L390-TODAY()&lt;90,90,IF(L390-TODAY()&lt;180,180,"")))))</f>
        <v/>
      </c>
      <c r="N390" s="69" t="n">
        <v>75730.08</v>
      </c>
      <c r="O390" s="66" t="n">
        <v>2</v>
      </c>
      <c r="P390" s="70"/>
    </row>
    <row r="391" s="71" customFormat="true" ht="11.25" hidden="false" customHeight="false" outlineLevel="0" collapsed="false">
      <c r="A391" s="66" t="s">
        <v>1022</v>
      </c>
      <c r="B391" s="20" t="str">
        <f aca="false">MID(A391,8,4)</f>
        <v>2016</v>
      </c>
      <c r="C391" s="20" t="s">
        <v>42</v>
      </c>
      <c r="D391" s="66" t="s">
        <v>37</v>
      </c>
      <c r="E391" s="33" t="s">
        <v>1047</v>
      </c>
      <c r="F391" s="34" t="s">
        <v>1045</v>
      </c>
      <c r="G391" s="66" t="s">
        <v>936</v>
      </c>
      <c r="H391" s="86" t="n">
        <v>201600251</v>
      </c>
      <c r="I391" s="66" t="s">
        <v>1046</v>
      </c>
      <c r="J391" s="66"/>
      <c r="K391" s="22" t="n">
        <v>42675</v>
      </c>
      <c r="L391" s="68" t="n">
        <v>43040</v>
      </c>
      <c r="M391" s="35" t="str">
        <f aca="true">IF(L391-TODAY()&lt;0,"",IF(L391-TODAY()&lt;30,30,IF(L391-TODAY()&lt;60,60,IF(L391-TODAY()&lt;90,90,IF(L391-TODAY()&lt;180,180,"")))))</f>
        <v/>
      </c>
      <c r="N391" s="69" t="n">
        <v>2918.1</v>
      </c>
      <c r="O391" s="66"/>
      <c r="P391" s="70"/>
    </row>
    <row r="392" s="71" customFormat="true" ht="22.5" hidden="false" customHeight="false" outlineLevel="0" collapsed="false">
      <c r="A392" s="66" t="s">
        <v>982</v>
      </c>
      <c r="B392" s="20" t="str">
        <f aca="false">MID(A392,8,4)</f>
        <v>2016</v>
      </c>
      <c r="C392" s="66" t="s">
        <v>42</v>
      </c>
      <c r="D392" s="66" t="s">
        <v>43</v>
      </c>
      <c r="E392" s="33" t="s">
        <v>44</v>
      </c>
      <c r="F392" s="34" t="s">
        <v>1048</v>
      </c>
      <c r="G392" s="66" t="s">
        <v>1049</v>
      </c>
      <c r="H392" s="86" t="n">
        <v>201600252</v>
      </c>
      <c r="I392" s="66" t="s">
        <v>614</v>
      </c>
      <c r="J392" s="66"/>
      <c r="K392" s="22" t="n">
        <v>42661</v>
      </c>
      <c r="L392" s="68" t="n">
        <v>43047</v>
      </c>
      <c r="M392" s="35" t="str">
        <f aca="true">IF(L392-TODAY()&lt;0,"",IF(L392-TODAY()&lt;30,30,IF(L392-TODAY()&lt;60,60,IF(L392-TODAY()&lt;90,90,IF(L392-TODAY()&lt;180,180,"")))))</f>
        <v/>
      </c>
      <c r="N392" s="69" t="n">
        <v>60101.6</v>
      </c>
      <c r="O392" s="66"/>
      <c r="P392" s="70"/>
    </row>
    <row r="393" s="71" customFormat="true" ht="22.5" hidden="false" customHeight="false" outlineLevel="0" collapsed="false">
      <c r="A393" s="66" t="s">
        <v>1050</v>
      </c>
      <c r="B393" s="20" t="str">
        <f aca="false">MID(A393,8,4)</f>
        <v>2016</v>
      </c>
      <c r="C393" s="66" t="s">
        <v>42</v>
      </c>
      <c r="D393" s="66" t="s">
        <v>748</v>
      </c>
      <c r="E393" s="33" t="s">
        <v>44</v>
      </c>
      <c r="F393" s="34" t="s">
        <v>1051</v>
      </c>
      <c r="G393" s="66" t="s">
        <v>1049</v>
      </c>
      <c r="H393" s="86" t="n">
        <v>201600256</v>
      </c>
      <c r="I393" s="66" t="s">
        <v>222</v>
      </c>
      <c r="J393" s="20" t="s">
        <v>223</v>
      </c>
      <c r="K393" s="22" t="n">
        <v>42682</v>
      </c>
      <c r="L393" s="68" t="n">
        <v>43047</v>
      </c>
      <c r="M393" s="35" t="str">
        <f aca="true">IF(L393-TODAY()&lt;0,"",IF(L393-TODAY()&lt;30,30,IF(L393-TODAY()&lt;60,60,IF(L393-TODAY()&lt;90,90,IF(L393-TODAY()&lt;180,180,"")))))</f>
        <v/>
      </c>
      <c r="N393" s="69" t="n">
        <v>190599.31</v>
      </c>
      <c r="O393" s="66"/>
      <c r="P393" s="70" t="s">
        <v>1052</v>
      </c>
    </row>
    <row r="394" s="71" customFormat="true" ht="11.25" hidden="false" customHeight="false" outlineLevel="0" collapsed="false">
      <c r="A394" s="66" t="s">
        <v>449</v>
      </c>
      <c r="B394" s="20" t="str">
        <f aca="false">MID(A394,8,4)</f>
        <v>2014</v>
      </c>
      <c r="C394" s="66" t="s">
        <v>42</v>
      </c>
      <c r="D394" s="66" t="s">
        <v>54</v>
      </c>
      <c r="E394" s="33" t="s">
        <v>44</v>
      </c>
      <c r="F394" s="34" t="s">
        <v>1053</v>
      </c>
      <c r="G394" s="66" t="s">
        <v>34</v>
      </c>
      <c r="H394" s="86" t="n">
        <v>201400191</v>
      </c>
      <c r="I394" s="66" t="s">
        <v>451</v>
      </c>
      <c r="J394" s="66"/>
      <c r="K394" s="22" t="n">
        <v>41954</v>
      </c>
      <c r="L394" s="68" t="n">
        <v>43050</v>
      </c>
      <c r="M394" s="35" t="str">
        <f aca="true">IF(L394-TODAY()&lt;0,"",IF(L394-TODAY()&lt;30,30,IF(L394-TODAY()&lt;60,60,IF(L394-TODAY()&lt;90,90,IF(L394-TODAY()&lt;180,180,"")))))</f>
        <v/>
      </c>
      <c r="N394" s="69" t="n">
        <v>68880</v>
      </c>
      <c r="O394" s="49"/>
      <c r="P394" s="44"/>
    </row>
    <row r="395" s="71" customFormat="true" ht="22.5" hidden="false" customHeight="false" outlineLevel="0" collapsed="false">
      <c r="A395" s="76" t="s">
        <v>1054</v>
      </c>
      <c r="B395" s="17" t="str">
        <f aca="false">MID(A395,8,4)</f>
        <v>2016</v>
      </c>
      <c r="C395" s="76" t="s">
        <v>42</v>
      </c>
      <c r="D395" s="76" t="s">
        <v>830</v>
      </c>
      <c r="E395" s="77"/>
      <c r="F395" s="63" t="s">
        <v>1055</v>
      </c>
      <c r="G395" s="66" t="s">
        <v>46</v>
      </c>
      <c r="H395" s="86" t="s">
        <v>1056</v>
      </c>
      <c r="I395" s="66" t="s">
        <v>1057</v>
      </c>
      <c r="J395" s="66"/>
      <c r="K395" s="22" t="n">
        <v>42660</v>
      </c>
      <c r="L395" s="78" t="n">
        <v>43046</v>
      </c>
      <c r="M395" s="35" t="str">
        <f aca="true">IF(L395-TODAY()&lt;0,"",IF(L395-TODAY()&lt;30,30,IF(L395-TODAY()&lt;60,60,IF(L395-TODAY()&lt;90,90,IF(L395-TODAY()&lt;180,180,"")))))</f>
        <v/>
      </c>
      <c r="N395" s="79"/>
      <c r="O395" s="66"/>
      <c r="P395" s="70"/>
    </row>
    <row r="396" s="71" customFormat="true" ht="22.5" hidden="false" customHeight="false" outlineLevel="0" collapsed="false">
      <c r="A396" s="66" t="s">
        <v>1058</v>
      </c>
      <c r="B396" s="20" t="str">
        <f aca="false">MID(A396,8,4)</f>
        <v>2016</v>
      </c>
      <c r="C396" s="66" t="s">
        <v>824</v>
      </c>
      <c r="D396" s="66" t="s">
        <v>54</v>
      </c>
      <c r="E396" s="33" t="s">
        <v>44</v>
      </c>
      <c r="F396" s="34" t="s">
        <v>847</v>
      </c>
      <c r="G396" s="66" t="s">
        <v>328</v>
      </c>
      <c r="H396" s="86" t="n">
        <v>201600259</v>
      </c>
      <c r="I396" s="66" t="s">
        <v>1059</v>
      </c>
      <c r="J396" s="66"/>
      <c r="K396" s="22" t="n">
        <v>42685</v>
      </c>
      <c r="L396" s="68" t="n">
        <v>43050</v>
      </c>
      <c r="M396" s="35" t="str">
        <f aca="true">IF(L396-TODAY()&lt;0,"",IF(L396-TODAY()&lt;30,30,IF(L396-TODAY()&lt;60,60,IF(L396-TODAY()&lt;90,90,IF(L396-TODAY()&lt;180,180,"")))))</f>
        <v/>
      </c>
      <c r="N396" s="69" t="n">
        <v>19782</v>
      </c>
      <c r="O396" s="66"/>
      <c r="P396" s="70"/>
    </row>
    <row r="397" s="71" customFormat="true" ht="11.25" hidden="false" customHeight="false" outlineLevel="0" collapsed="false">
      <c r="A397" s="66" t="s">
        <v>1060</v>
      </c>
      <c r="B397" s="20" t="str">
        <f aca="false">MID(A397,8,4)</f>
        <v>2011</v>
      </c>
      <c r="C397" s="66" t="s">
        <v>49</v>
      </c>
      <c r="D397" s="66" t="s">
        <v>22</v>
      </c>
      <c r="E397" s="33" t="s">
        <v>44</v>
      </c>
      <c r="F397" s="34" t="s">
        <v>1061</v>
      </c>
      <c r="G397" s="66" t="s">
        <v>598</v>
      </c>
      <c r="H397" s="86" t="n">
        <v>201100202</v>
      </c>
      <c r="I397" s="66" t="s">
        <v>1062</v>
      </c>
      <c r="J397" s="66"/>
      <c r="K397" s="22" t="n">
        <v>42665</v>
      </c>
      <c r="L397" s="68" t="n">
        <v>43190</v>
      </c>
      <c r="M397" s="35" t="str">
        <f aca="true">IF(L397-TODAY()&lt;0,"",IF(L397-TODAY()&lt;30,30,IF(L397-TODAY()&lt;60,60,IF(L397-TODAY()&lt;90,90,IF(L397-TODAY()&lt;180,180,"")))))</f>
        <v/>
      </c>
      <c r="N397" s="51"/>
      <c r="O397" s="66" t="n">
        <v>6</v>
      </c>
      <c r="P397" s="70"/>
    </row>
    <row r="398" s="71" customFormat="true" ht="22.5" hidden="false" customHeight="false" outlineLevel="0" collapsed="false">
      <c r="A398" s="66" t="s">
        <v>1063</v>
      </c>
      <c r="B398" s="20" t="str">
        <f aca="false">MID(A398,8,4)</f>
        <v>2011</v>
      </c>
      <c r="C398" s="66" t="s">
        <v>49</v>
      </c>
      <c r="D398" s="66" t="s">
        <v>22</v>
      </c>
      <c r="E398" s="33" t="s">
        <v>837</v>
      </c>
      <c r="F398" s="34" t="s">
        <v>1064</v>
      </c>
      <c r="G398" s="66" t="s">
        <v>1065</v>
      </c>
      <c r="H398" s="86" t="n">
        <v>2011100202</v>
      </c>
      <c r="I398" s="66" t="s">
        <v>1062</v>
      </c>
      <c r="J398" s="66"/>
      <c r="K398" s="22" t="n">
        <v>42666</v>
      </c>
      <c r="L398" s="68" t="n">
        <v>43190</v>
      </c>
      <c r="M398" s="35" t="str">
        <f aca="true">IF(L398-TODAY()&lt;0,"",IF(L398-TODAY()&lt;30,30,IF(L398-TODAY()&lt;60,60,IF(L398-TODAY()&lt;90,90,IF(L398-TODAY()&lt;180,180,"")))))</f>
        <v/>
      </c>
      <c r="N398" s="69" t="n">
        <v>104686.15</v>
      </c>
      <c r="O398" s="66"/>
      <c r="P398" s="70"/>
    </row>
    <row r="399" s="71" customFormat="true" ht="11.25" hidden="false" customHeight="false" outlineLevel="0" collapsed="false">
      <c r="A399" s="76" t="s">
        <v>1060</v>
      </c>
      <c r="B399" s="20" t="str">
        <f aca="false">MID(A399,8,4)</f>
        <v>2011</v>
      </c>
      <c r="C399" s="76" t="s">
        <v>49</v>
      </c>
      <c r="D399" s="76" t="s">
        <v>22</v>
      </c>
      <c r="E399" s="77" t="s">
        <v>44</v>
      </c>
      <c r="F399" s="63" t="s">
        <v>1066</v>
      </c>
      <c r="G399" s="66" t="s">
        <v>279</v>
      </c>
      <c r="H399" s="86" t="n">
        <v>201100202</v>
      </c>
      <c r="I399" s="66" t="s">
        <v>1062</v>
      </c>
      <c r="J399" s="66"/>
      <c r="K399" s="22" t="n">
        <v>42667</v>
      </c>
      <c r="L399" s="78" t="n">
        <v>43048</v>
      </c>
      <c r="M399" s="35" t="str">
        <f aca="true">IF(L399-TODAY()&lt;0,"",IF(L399-TODAY()&lt;30,30,IF(L399-TODAY()&lt;60,60,IF(L399-TODAY()&lt;90,90,IF(L399-TODAY()&lt;180,180,"")))))</f>
        <v/>
      </c>
      <c r="N399" s="87" t="n">
        <v>251246.76</v>
      </c>
      <c r="O399" s="66"/>
      <c r="P399" s="70"/>
    </row>
    <row r="400" s="71" customFormat="true" ht="22.5" hidden="false" customHeight="false" outlineLevel="0" collapsed="false">
      <c r="A400" s="76" t="s">
        <v>1060</v>
      </c>
      <c r="B400" s="20" t="str">
        <f aca="false">MID(A400,8,4)</f>
        <v>2011</v>
      </c>
      <c r="C400" s="76" t="s">
        <v>49</v>
      </c>
      <c r="D400" s="76" t="s">
        <v>22</v>
      </c>
      <c r="E400" s="77"/>
      <c r="F400" s="63" t="s">
        <v>1067</v>
      </c>
      <c r="G400" s="66" t="s">
        <v>279</v>
      </c>
      <c r="H400" s="86" t="n">
        <v>201100202</v>
      </c>
      <c r="I400" s="66" t="s">
        <v>1062</v>
      </c>
      <c r="J400" s="66"/>
      <c r="K400" s="22" t="n">
        <v>42668</v>
      </c>
      <c r="L400" s="78" t="n">
        <v>43235</v>
      </c>
      <c r="M400" s="35" t="str">
        <f aca="true">IF(L400-TODAY()&lt;0,"",IF(L400-TODAY()&lt;30,30,IF(L400-TODAY()&lt;60,60,IF(L400-TODAY()&lt;90,90,IF(L400-TODAY()&lt;180,180,"")))))</f>
        <v/>
      </c>
      <c r="N400" s="87" t="n">
        <v>21000</v>
      </c>
      <c r="O400" s="66"/>
      <c r="P400" s="70"/>
    </row>
    <row r="401" s="71" customFormat="true" ht="11.25" hidden="false" customHeight="false" outlineLevel="0" collapsed="false">
      <c r="A401" s="66" t="s">
        <v>1010</v>
      </c>
      <c r="B401" s="20" t="str">
        <f aca="false">MID(A401,8,4)</f>
        <v>2016</v>
      </c>
      <c r="C401" s="66" t="s">
        <v>42</v>
      </c>
      <c r="D401" s="66" t="s">
        <v>37</v>
      </c>
      <c r="E401" s="33" t="s">
        <v>44</v>
      </c>
      <c r="F401" s="34" t="s">
        <v>1068</v>
      </c>
      <c r="G401" s="66" t="s">
        <v>39</v>
      </c>
      <c r="H401" s="86" t="n">
        <v>201600237</v>
      </c>
      <c r="I401" s="66" t="s">
        <v>547</v>
      </c>
      <c r="J401" s="66"/>
      <c r="K401" s="22" t="n">
        <v>42690</v>
      </c>
      <c r="L401" s="68" t="n">
        <v>43055</v>
      </c>
      <c r="M401" s="35" t="str">
        <f aca="true">IF(L401-TODAY()&lt;0,"",IF(L401-TODAY()&lt;30,30,IF(L401-TODAY()&lt;60,60,IF(L401-TODAY()&lt;90,90,IF(L401-TODAY()&lt;180,180,"")))))</f>
        <v/>
      </c>
      <c r="N401" s="69" t="n">
        <v>410752.08</v>
      </c>
      <c r="O401" s="66" t="n">
        <v>13</v>
      </c>
      <c r="P401" s="70"/>
    </row>
    <row r="402" s="71" customFormat="true" ht="22.5" hidden="false" customHeight="false" outlineLevel="0" collapsed="false">
      <c r="A402" s="66" t="s">
        <v>1069</v>
      </c>
      <c r="B402" s="20" t="str">
        <f aca="false">MID(A402,8,4)</f>
        <v>2015</v>
      </c>
      <c r="C402" s="66" t="s">
        <v>42</v>
      </c>
      <c r="D402" s="66" t="s">
        <v>54</v>
      </c>
      <c r="E402" s="33" t="s">
        <v>44</v>
      </c>
      <c r="F402" s="34" t="s">
        <v>1070</v>
      </c>
      <c r="G402" s="66" t="s">
        <v>328</v>
      </c>
      <c r="H402" s="86" t="n">
        <v>201600261</v>
      </c>
      <c r="I402" s="66" t="s">
        <v>1071</v>
      </c>
      <c r="J402" s="66"/>
      <c r="K402" s="22" t="n">
        <v>42691</v>
      </c>
      <c r="L402" s="68" t="n">
        <v>43055</v>
      </c>
      <c r="M402" s="35" t="str">
        <f aca="true">IF(L402-TODAY()&lt;0,"",IF(L402-TODAY()&lt;30,30,IF(L402-TODAY()&lt;60,60,IF(L402-TODAY()&lt;90,90,IF(L402-TODAY()&lt;180,180,"")))))</f>
        <v/>
      </c>
      <c r="N402" s="69" t="n">
        <v>10945.02</v>
      </c>
      <c r="O402" s="66"/>
      <c r="P402" s="70"/>
    </row>
    <row r="403" s="71" customFormat="true" ht="22.5" hidden="false" customHeight="false" outlineLevel="0" collapsed="false">
      <c r="A403" s="66" t="s">
        <v>905</v>
      </c>
      <c r="B403" s="20" t="str">
        <f aca="false">MID(A403,8,4)</f>
        <v>2015</v>
      </c>
      <c r="C403" s="66" t="s">
        <v>42</v>
      </c>
      <c r="D403" s="66" t="s">
        <v>54</v>
      </c>
      <c r="E403" s="33" t="s">
        <v>44</v>
      </c>
      <c r="F403" s="34" t="s">
        <v>1017</v>
      </c>
      <c r="G403" s="66" t="s">
        <v>328</v>
      </c>
      <c r="H403" s="86" t="n">
        <v>201600266</v>
      </c>
      <c r="I403" s="66" t="s">
        <v>907</v>
      </c>
      <c r="J403" s="66"/>
      <c r="K403" s="22" t="n">
        <v>42690</v>
      </c>
      <c r="L403" s="68" t="n">
        <v>43055</v>
      </c>
      <c r="M403" s="35" t="str">
        <f aca="true">IF(L403-TODAY()&lt;0,"",IF(L403-TODAY()&lt;30,30,IF(L403-TODAY()&lt;60,60,IF(L403-TODAY()&lt;90,90,IF(L403-TODAY()&lt;180,180,"")))))</f>
        <v/>
      </c>
      <c r="N403" s="69" t="n">
        <v>309226</v>
      </c>
      <c r="O403" s="66"/>
      <c r="P403" s="70" t="s">
        <v>1072</v>
      </c>
    </row>
    <row r="404" s="71" customFormat="true" ht="11.25" hidden="false" customHeight="false" outlineLevel="0" collapsed="false">
      <c r="A404" s="66" t="s">
        <v>1073</v>
      </c>
      <c r="B404" s="20" t="str">
        <f aca="false">MID(A404,8,4)</f>
        <v>2016</v>
      </c>
      <c r="C404" s="66" t="s">
        <v>824</v>
      </c>
      <c r="D404" s="66" t="s">
        <v>54</v>
      </c>
      <c r="E404" s="33" t="s">
        <v>44</v>
      </c>
      <c r="F404" s="34" t="s">
        <v>1074</v>
      </c>
      <c r="G404" s="66" t="s">
        <v>328</v>
      </c>
      <c r="H404" s="86" t="n">
        <v>201600265</v>
      </c>
      <c r="I404" s="66" t="s">
        <v>1075</v>
      </c>
      <c r="J404" s="66"/>
      <c r="K404" s="22" t="n">
        <v>42690</v>
      </c>
      <c r="L404" s="68" t="n">
        <v>43055</v>
      </c>
      <c r="M404" s="35" t="str">
        <f aca="true">IF(L404-TODAY()&lt;0,"",IF(L404-TODAY()&lt;30,30,IF(L404-TODAY()&lt;60,60,IF(L404-TODAY()&lt;90,90,IF(L404-TODAY()&lt;180,180,"")))))</f>
        <v/>
      </c>
      <c r="N404" s="69" t="n">
        <v>9835.9</v>
      </c>
      <c r="O404" s="66"/>
      <c r="P404" s="70" t="s">
        <v>1076</v>
      </c>
    </row>
    <row r="405" s="71" customFormat="true" ht="11.25" hidden="false" customHeight="false" outlineLevel="0" collapsed="false">
      <c r="A405" s="66" t="s">
        <v>1010</v>
      </c>
      <c r="B405" s="20" t="str">
        <f aca="false">MID(A405,8,4)</f>
        <v>2016</v>
      </c>
      <c r="C405" s="66" t="s">
        <v>42</v>
      </c>
      <c r="D405" s="66" t="s">
        <v>557</v>
      </c>
      <c r="E405" s="33"/>
      <c r="F405" s="34" t="s">
        <v>1077</v>
      </c>
      <c r="G405" s="66" t="s">
        <v>562</v>
      </c>
      <c r="H405" s="86" t="s">
        <v>1078</v>
      </c>
      <c r="I405" s="66" t="s">
        <v>547</v>
      </c>
      <c r="J405" s="66"/>
      <c r="K405" s="22" t="n">
        <v>42673</v>
      </c>
      <c r="L405" s="68" t="n">
        <v>43055</v>
      </c>
      <c r="M405" s="35" t="str">
        <f aca="true">IF(L405-TODAY()&lt;0,"",IF(L405-TODAY()&lt;30,30,IF(L405-TODAY()&lt;60,60,IF(L405-TODAY()&lt;90,90,IF(L405-TODAY()&lt;180,180,"")))))</f>
        <v/>
      </c>
      <c r="N405" s="69" t="n">
        <v>318604.44</v>
      </c>
      <c r="O405" s="66" t="n">
        <v>11</v>
      </c>
      <c r="P405" s="70"/>
    </row>
    <row r="406" s="71" customFormat="true" ht="22.5" hidden="false" customHeight="false" outlineLevel="0" collapsed="false">
      <c r="A406" s="66" t="s">
        <v>848</v>
      </c>
      <c r="B406" s="20" t="str">
        <f aca="false">MID(A406,8,4)</f>
        <v>2015</v>
      </c>
      <c r="C406" s="66" t="s">
        <v>42</v>
      </c>
      <c r="D406" s="66" t="s">
        <v>748</v>
      </c>
      <c r="E406" s="33" t="s">
        <v>44</v>
      </c>
      <c r="F406" s="34" t="s">
        <v>209</v>
      </c>
      <c r="G406" s="66" t="s">
        <v>930</v>
      </c>
      <c r="H406" s="86" t="n">
        <v>201600267</v>
      </c>
      <c r="I406" s="66" t="s">
        <v>989</v>
      </c>
      <c r="J406" s="66"/>
      <c r="K406" s="22" t="n">
        <v>42692</v>
      </c>
      <c r="L406" s="68" t="n">
        <v>43057</v>
      </c>
      <c r="M406" s="35" t="str">
        <f aca="true">IF(L406-TODAY()&lt;0,"",IF(L406-TODAY()&lt;30,30,IF(L406-TODAY()&lt;60,60,IF(L406-TODAY()&lt;90,90,IF(L406-TODAY()&lt;180,180,"")))))</f>
        <v/>
      </c>
      <c r="N406" s="69" t="n">
        <v>23500</v>
      </c>
      <c r="O406" s="66"/>
      <c r="P406" s="75"/>
    </row>
    <row r="407" s="71" customFormat="true" ht="11.25" hidden="false" customHeight="false" outlineLevel="0" collapsed="false">
      <c r="A407" s="76" t="s">
        <v>1079</v>
      </c>
      <c r="B407" s="17" t="str">
        <f aca="false">MID(A407,8,4)</f>
        <v>2016</v>
      </c>
      <c r="C407" s="76" t="s">
        <v>824</v>
      </c>
      <c r="D407" s="76" t="s">
        <v>54</v>
      </c>
      <c r="E407" s="77" t="s">
        <v>44</v>
      </c>
      <c r="F407" s="63" t="s">
        <v>1080</v>
      </c>
      <c r="G407" s="66" t="s">
        <v>328</v>
      </c>
      <c r="H407" s="86" t="n">
        <v>201600263</v>
      </c>
      <c r="I407" s="66" t="s">
        <v>1081</v>
      </c>
      <c r="J407" s="66"/>
      <c r="K407" s="22" t="n">
        <v>42695</v>
      </c>
      <c r="L407" s="78" t="n">
        <v>43059</v>
      </c>
      <c r="M407" s="35" t="str">
        <f aca="true">IF(L407-TODAY()&lt;0,"",IF(L407-TODAY()&lt;30,30,IF(L407-TODAY()&lt;60,60,IF(L407-TODAY()&lt;90,90,IF(L407-TODAY()&lt;180,180,"")))))</f>
        <v/>
      </c>
      <c r="N407" s="79" t="n">
        <v>22550</v>
      </c>
      <c r="O407" s="66" t="n">
        <v>11</v>
      </c>
      <c r="P407" s="70"/>
    </row>
    <row r="408" s="71" customFormat="true" ht="22.5" hidden="false" customHeight="false" outlineLevel="0" collapsed="false">
      <c r="A408" s="76" t="s">
        <v>1050</v>
      </c>
      <c r="B408" s="17" t="str">
        <f aca="false">MID(A408,8,4)</f>
        <v>2016</v>
      </c>
      <c r="C408" s="76" t="s">
        <v>42</v>
      </c>
      <c r="D408" s="76" t="s">
        <v>748</v>
      </c>
      <c r="E408" s="77" t="s">
        <v>44</v>
      </c>
      <c r="F408" s="63" t="s">
        <v>1051</v>
      </c>
      <c r="G408" s="66" t="s">
        <v>900</v>
      </c>
      <c r="H408" s="86" t="n">
        <v>201600268</v>
      </c>
      <c r="I408" s="66" t="s">
        <v>222</v>
      </c>
      <c r="J408" s="20" t="s">
        <v>223</v>
      </c>
      <c r="K408" s="22" t="n">
        <v>42681</v>
      </c>
      <c r="L408" s="78" t="n">
        <v>43062</v>
      </c>
      <c r="M408" s="35" t="str">
        <f aca="true">IF(L408-TODAY()&lt;0,"",IF(L408-TODAY()&lt;30,30,IF(L408-TODAY()&lt;60,60,IF(L408-TODAY()&lt;90,90,IF(L408-TODAY()&lt;180,180,"")))))</f>
        <v/>
      </c>
      <c r="N408" s="79" t="n">
        <v>19864.46</v>
      </c>
      <c r="O408" s="66"/>
      <c r="P408" s="75"/>
    </row>
    <row r="409" s="71" customFormat="true" ht="22.5" hidden="false" customHeight="false" outlineLevel="0" collapsed="false">
      <c r="A409" s="76" t="s">
        <v>1082</v>
      </c>
      <c r="B409" s="17" t="str">
        <f aca="false">MID(A409,8,4)</f>
        <v>2015</v>
      </c>
      <c r="C409" s="76" t="s">
        <v>42</v>
      </c>
      <c r="D409" s="76" t="s">
        <v>748</v>
      </c>
      <c r="E409" s="77" t="s">
        <v>44</v>
      </c>
      <c r="F409" s="63" t="s">
        <v>1083</v>
      </c>
      <c r="G409" s="66" t="s">
        <v>562</v>
      </c>
      <c r="H409" s="86" t="n">
        <v>201600288</v>
      </c>
      <c r="I409" s="66" t="s">
        <v>868</v>
      </c>
      <c r="J409" s="66"/>
      <c r="K409" s="22" t="n">
        <v>42705</v>
      </c>
      <c r="L409" s="78" t="n">
        <v>43070</v>
      </c>
      <c r="M409" s="35" t="str">
        <f aca="true">IF(L409-TODAY()&lt;0,"",IF(L409-TODAY()&lt;30,30,IF(L409-TODAY()&lt;60,60,IF(L409-TODAY()&lt;90,90,IF(L409-TODAY()&lt;180,180,"")))))</f>
        <v/>
      </c>
      <c r="N409" s="79" t="n">
        <v>20684.99</v>
      </c>
      <c r="O409" s="66"/>
      <c r="P409" s="75"/>
    </row>
    <row r="410" s="71" customFormat="true" ht="11.25" hidden="false" customHeight="false" outlineLevel="0" collapsed="false">
      <c r="A410" s="66" t="s">
        <v>1084</v>
      </c>
      <c r="B410" s="20" t="str">
        <f aca="false">MID(A410,8,4)</f>
        <v>2010</v>
      </c>
      <c r="C410" s="66" t="s">
        <v>42</v>
      </c>
      <c r="D410" s="66" t="s">
        <v>43</v>
      </c>
      <c r="E410" s="33" t="s">
        <v>44</v>
      </c>
      <c r="F410" s="34" t="s">
        <v>1085</v>
      </c>
      <c r="G410" s="66" t="s">
        <v>76</v>
      </c>
      <c r="H410" s="86" t="n">
        <v>201100211</v>
      </c>
      <c r="I410" s="66" t="s">
        <v>1086</v>
      </c>
      <c r="J410" s="66"/>
      <c r="K410" s="22" t="n">
        <v>42693</v>
      </c>
      <c r="L410" s="68" t="n">
        <v>43078</v>
      </c>
      <c r="M410" s="35" t="str">
        <f aca="true">IF(L410-TODAY()&lt;0,"",IF(L410-TODAY()&lt;30,30,IF(L410-TODAY()&lt;60,60,IF(L410-TODAY()&lt;90,90,IF(L410-TODAY()&lt;180,180,"")))))</f>
        <v/>
      </c>
      <c r="N410" s="69" t="n">
        <v>1038095.74</v>
      </c>
      <c r="O410" s="66"/>
      <c r="P410" s="70"/>
    </row>
    <row r="411" s="71" customFormat="true" ht="22.5" hidden="false" customHeight="false" outlineLevel="0" collapsed="false">
      <c r="A411" s="66" t="s">
        <v>1087</v>
      </c>
      <c r="B411" s="20" t="str">
        <f aca="false">MID(A411,8,4)</f>
        <v>2015</v>
      </c>
      <c r="C411" s="66" t="s">
        <v>42</v>
      </c>
      <c r="D411" s="66" t="s">
        <v>54</v>
      </c>
      <c r="E411" s="33" t="s">
        <v>44</v>
      </c>
      <c r="F411" s="34" t="s">
        <v>1088</v>
      </c>
      <c r="G411" s="66" t="s">
        <v>946</v>
      </c>
      <c r="H411" s="86" t="n">
        <v>201600300</v>
      </c>
      <c r="I411" s="66" t="s">
        <v>1089</v>
      </c>
      <c r="J411" s="66"/>
      <c r="K411" s="22" t="n">
        <v>42719</v>
      </c>
      <c r="L411" s="68" t="n">
        <v>43083</v>
      </c>
      <c r="M411" s="35" t="str">
        <f aca="true">IF(L411-TODAY()&lt;0,"",IF(L411-TODAY()&lt;30,30,IF(L411-TODAY()&lt;60,60,IF(L411-TODAY()&lt;90,90,IF(L411-TODAY()&lt;180,180,"")))))</f>
        <v/>
      </c>
      <c r="N411" s="69" t="n">
        <v>10753.92</v>
      </c>
      <c r="O411" s="66"/>
      <c r="P411" s="70"/>
    </row>
    <row r="412" s="71" customFormat="true" ht="22.5" hidden="false" customHeight="false" outlineLevel="0" collapsed="false">
      <c r="A412" s="66" t="s">
        <v>1090</v>
      </c>
      <c r="B412" s="20" t="str">
        <f aca="false">MID(A412,8,4)</f>
        <v>2016</v>
      </c>
      <c r="C412" s="66" t="s">
        <v>824</v>
      </c>
      <c r="D412" s="66" t="s">
        <v>43</v>
      </c>
      <c r="E412" s="33" t="s">
        <v>44</v>
      </c>
      <c r="F412" s="34" t="s">
        <v>1091</v>
      </c>
      <c r="G412" s="66" t="s">
        <v>279</v>
      </c>
      <c r="H412" s="86" t="n">
        <v>201600302</v>
      </c>
      <c r="I412" s="66" t="s">
        <v>1092</v>
      </c>
      <c r="J412" s="66"/>
      <c r="K412" s="22" t="n">
        <v>42725</v>
      </c>
      <c r="L412" s="68" t="n">
        <v>43090</v>
      </c>
      <c r="M412" s="35" t="str">
        <f aca="true">IF(L412-TODAY()&lt;0,"",IF(L412-TODAY()&lt;30,30,IF(L412-TODAY()&lt;60,60,IF(L412-TODAY()&lt;90,90,IF(L412-TODAY()&lt;180,180,"")))))</f>
        <v/>
      </c>
      <c r="N412" s="79" t="n">
        <v>8300</v>
      </c>
      <c r="O412" s="66" t="n">
        <v>3</v>
      </c>
      <c r="P412" s="70"/>
    </row>
    <row r="413" s="71" customFormat="true" ht="11.25" hidden="false" customHeight="false" outlineLevel="0" collapsed="false">
      <c r="A413" s="76" t="s">
        <v>1093</v>
      </c>
      <c r="B413" s="17" t="str">
        <f aca="false">MID(A413,8,4)</f>
        <v>2016</v>
      </c>
      <c r="C413" s="76" t="s">
        <v>1094</v>
      </c>
      <c r="D413" s="76" t="s">
        <v>1095</v>
      </c>
      <c r="E413" s="77" t="s">
        <v>44</v>
      </c>
      <c r="F413" s="63" t="s">
        <v>1096</v>
      </c>
      <c r="G413" s="66" t="s">
        <v>652</v>
      </c>
      <c r="H413" s="86" t="n">
        <v>201600250</v>
      </c>
      <c r="I413" s="66" t="s">
        <v>1097</v>
      </c>
      <c r="J413" s="66"/>
      <c r="K413" s="22" t="n">
        <v>42692</v>
      </c>
      <c r="L413" s="78" t="n">
        <v>43074</v>
      </c>
      <c r="M413" s="35" t="str">
        <f aca="true">IF(L413-TODAY()&lt;0,"",IF(L413-TODAY()&lt;30,30,IF(L413-TODAY()&lt;60,60,IF(L413-TODAY()&lt;90,90,IF(L413-TODAY()&lt;180,180,"")))))</f>
        <v/>
      </c>
      <c r="N413" s="79"/>
      <c r="O413" s="66"/>
      <c r="P413" s="70"/>
    </row>
    <row r="414" s="71" customFormat="true" ht="11.25" hidden="false" customHeight="false" outlineLevel="0" collapsed="false">
      <c r="A414" s="66" t="s">
        <v>1098</v>
      </c>
      <c r="B414" s="20" t="str">
        <f aca="false">MID(A414,8,4)</f>
        <v>2013</v>
      </c>
      <c r="C414" s="66" t="s">
        <v>42</v>
      </c>
      <c r="D414" s="66" t="s">
        <v>43</v>
      </c>
      <c r="E414" s="33" t="s">
        <v>44</v>
      </c>
      <c r="F414" s="34" t="s">
        <v>1099</v>
      </c>
      <c r="G414" s="66" t="s">
        <v>279</v>
      </c>
      <c r="H414" s="86" t="n">
        <v>201300099</v>
      </c>
      <c r="I414" s="66" t="s">
        <v>1100</v>
      </c>
      <c r="J414" s="66"/>
      <c r="K414" s="22" t="n">
        <v>42696</v>
      </c>
      <c r="L414" s="68" t="n">
        <v>43092</v>
      </c>
      <c r="M414" s="35" t="str">
        <f aca="true">IF(L414-TODAY()&lt;0,"",IF(L414-TODAY()&lt;30,30,IF(L414-TODAY()&lt;60,60,IF(L414-TODAY()&lt;90,90,IF(L414-TODAY()&lt;180,180,"")))))</f>
        <v/>
      </c>
      <c r="N414" s="79" t="n">
        <v>2364727.2</v>
      </c>
      <c r="O414" s="66"/>
      <c r="P414" s="75"/>
    </row>
    <row r="415" s="71" customFormat="true" ht="22.5" hidden="false" customHeight="false" outlineLevel="0" collapsed="false">
      <c r="A415" s="76" t="s">
        <v>1101</v>
      </c>
      <c r="B415" s="17" t="str">
        <f aca="false">MID(A415,8,4)</f>
        <v>2012</v>
      </c>
      <c r="C415" s="76" t="s">
        <v>42</v>
      </c>
      <c r="D415" s="76" t="s">
        <v>43</v>
      </c>
      <c r="E415" s="77" t="s">
        <v>44</v>
      </c>
      <c r="F415" s="63" t="s">
        <v>1102</v>
      </c>
      <c r="G415" s="66" t="s">
        <v>76</v>
      </c>
      <c r="H415" s="86" t="n">
        <v>201200565</v>
      </c>
      <c r="I415" s="66" t="s">
        <v>1103</v>
      </c>
      <c r="J415" s="66"/>
      <c r="K415" s="22" t="n">
        <v>41609</v>
      </c>
      <c r="L415" s="78" t="n">
        <v>43466</v>
      </c>
      <c r="M415" s="35" t="str">
        <f aca="true">IF(L415-TODAY()&lt;0,"",IF(L415-TODAY()&lt;30,30,IF(L415-TODAY()&lt;60,60,IF(L415-TODAY()&lt;90,90,IF(L415-TODAY()&lt;180,180,"")))))</f>
        <v/>
      </c>
      <c r="N415" s="79" t="n">
        <v>377227.52</v>
      </c>
      <c r="O415" s="66"/>
      <c r="P415" s="70"/>
    </row>
    <row r="416" s="71" customFormat="true" ht="22.5" hidden="false" customHeight="false" outlineLevel="0" collapsed="false">
      <c r="A416" s="66" t="s">
        <v>1101</v>
      </c>
      <c r="B416" s="66" t="str">
        <f aca="false">MID(A416,8,4)</f>
        <v>2012</v>
      </c>
      <c r="C416" s="76" t="s">
        <v>42</v>
      </c>
      <c r="D416" s="66" t="s">
        <v>43</v>
      </c>
      <c r="E416" s="66" t="s">
        <v>837</v>
      </c>
      <c r="F416" s="34" t="s">
        <v>1104</v>
      </c>
      <c r="G416" s="66" t="s">
        <v>76</v>
      </c>
      <c r="H416" s="86" t="n">
        <v>201200565</v>
      </c>
      <c r="I416" s="66" t="s">
        <v>1105</v>
      </c>
      <c r="J416" s="66"/>
      <c r="K416" s="22" t="n">
        <v>42704</v>
      </c>
      <c r="L416" s="68" t="n">
        <v>43466</v>
      </c>
      <c r="M416" s="35" t="str">
        <f aca="true">IF(L416-TODAY()&lt;0,"",IF(L416-TODAY()&lt;30,30,IF(L416-TODAY()&lt;60,60,IF(L416-TODAY()&lt;90,90,IF(L416-TODAY()&lt;180,180,"")))))</f>
        <v/>
      </c>
      <c r="N416" s="88" t="n">
        <v>243405.26</v>
      </c>
      <c r="O416" s="66"/>
      <c r="P416" s="44"/>
    </row>
    <row r="417" s="71" customFormat="true" ht="11.25" hidden="false" customHeight="false" outlineLevel="0" collapsed="false">
      <c r="A417" s="66" t="s">
        <v>1101</v>
      </c>
      <c r="B417" s="66" t="str">
        <f aca="false">MID(A417,8,4)</f>
        <v>2012</v>
      </c>
      <c r="C417" s="76" t="s">
        <v>42</v>
      </c>
      <c r="D417" s="66" t="s">
        <v>43</v>
      </c>
      <c r="E417" s="66"/>
      <c r="F417" s="34" t="s">
        <v>1106</v>
      </c>
      <c r="G417" s="66" t="s">
        <v>76</v>
      </c>
      <c r="H417" s="86" t="n">
        <v>201200565</v>
      </c>
      <c r="I417" s="66" t="s">
        <v>1105</v>
      </c>
      <c r="J417" s="66"/>
      <c r="K417" s="22" t="n">
        <v>42705</v>
      </c>
      <c r="L417" s="68" t="n">
        <v>43466</v>
      </c>
      <c r="M417" s="35" t="str">
        <f aca="true">IF(L417-TODAY()&lt;0,"",IF(L417-TODAY()&lt;30,30,IF(L417-TODAY()&lt;60,60,IF(L417-TODAY()&lt;90,90,IF(L417-TODAY()&lt;180,180,"")))))</f>
        <v/>
      </c>
      <c r="N417" s="88" t="n">
        <v>0</v>
      </c>
      <c r="O417" s="66"/>
      <c r="P417" s="44"/>
    </row>
    <row r="418" s="71" customFormat="true" ht="33.75" hidden="false" customHeight="false" outlineLevel="0" collapsed="false">
      <c r="A418" s="66" t="s">
        <v>1107</v>
      </c>
      <c r="B418" s="20" t="str">
        <f aca="false">MID(A418,8,4)</f>
        <v>2016</v>
      </c>
      <c r="C418" s="66" t="s">
        <v>42</v>
      </c>
      <c r="D418" s="66" t="s">
        <v>557</v>
      </c>
      <c r="E418" s="33"/>
      <c r="F418" s="34" t="s">
        <v>1108</v>
      </c>
      <c r="G418" s="66" t="s">
        <v>320</v>
      </c>
      <c r="H418" s="86" t="s">
        <v>1109</v>
      </c>
      <c r="I418" s="66" t="s">
        <v>375</v>
      </c>
      <c r="J418" s="66"/>
      <c r="K418" s="22" t="n">
        <v>42711</v>
      </c>
      <c r="L418" s="68" t="n">
        <v>43101</v>
      </c>
      <c r="M418" s="35" t="str">
        <f aca="true">IF(L418-TODAY()&lt;0,"",IF(L418-TODAY()&lt;30,30,IF(L418-TODAY()&lt;60,60,IF(L418-TODAY()&lt;90,90,IF(L418-TODAY()&lt;180,180,"")))))</f>
        <v/>
      </c>
      <c r="N418" s="69" t="n">
        <v>201838.68</v>
      </c>
      <c r="O418" s="66"/>
      <c r="P418" s="70"/>
    </row>
    <row r="419" s="71" customFormat="true" ht="22.5" hidden="false" customHeight="false" outlineLevel="0" collapsed="false">
      <c r="A419" s="66" t="s">
        <v>1110</v>
      </c>
      <c r="B419" s="20" t="str">
        <f aca="false">MID(A419,8,4)</f>
        <v>2016</v>
      </c>
      <c r="C419" s="66" t="s">
        <v>42</v>
      </c>
      <c r="D419" s="66" t="s">
        <v>557</v>
      </c>
      <c r="E419" s="33"/>
      <c r="F419" s="34" t="s">
        <v>779</v>
      </c>
      <c r="G419" s="66" t="s">
        <v>900</v>
      </c>
      <c r="H419" s="86" t="s">
        <v>1111</v>
      </c>
      <c r="I419" s="66" t="s">
        <v>1112</v>
      </c>
      <c r="J419" s="66" t="s">
        <v>1113</v>
      </c>
      <c r="K419" s="22" t="n">
        <v>42712</v>
      </c>
      <c r="L419" s="68" t="n">
        <v>43101</v>
      </c>
      <c r="M419" s="35" t="str">
        <f aca="true">IF(L419-TODAY()&lt;0,"",IF(L419-TODAY()&lt;30,30,IF(L419-TODAY()&lt;60,60,IF(L419-TODAY()&lt;90,90,IF(L419-TODAY()&lt;180,180,"")))))</f>
        <v/>
      </c>
      <c r="N419" s="69" t="n">
        <v>1212624.29</v>
      </c>
      <c r="O419" s="66"/>
      <c r="P419" s="70"/>
    </row>
    <row r="420" s="71" customFormat="true" ht="25.5" hidden="false" customHeight="true" outlineLevel="0" collapsed="false">
      <c r="A420" s="66" t="s">
        <v>1022</v>
      </c>
      <c r="B420" s="20" t="str">
        <f aca="false">MID(A420,8,4)</f>
        <v>2016</v>
      </c>
      <c r="C420" s="66" t="s">
        <v>42</v>
      </c>
      <c r="D420" s="66" t="s">
        <v>37</v>
      </c>
      <c r="E420" s="33" t="s">
        <v>44</v>
      </c>
      <c r="F420" s="34" t="s">
        <v>1114</v>
      </c>
      <c r="G420" s="66" t="s">
        <v>24</v>
      </c>
      <c r="H420" s="86" t="n">
        <v>201600295</v>
      </c>
      <c r="I420" s="66" t="s">
        <v>1046</v>
      </c>
      <c r="J420" s="66"/>
      <c r="K420" s="22" t="n">
        <v>42706</v>
      </c>
      <c r="L420" s="68" t="n">
        <v>43190</v>
      </c>
      <c r="M420" s="35" t="str">
        <f aca="true">IF(L420-TODAY()&lt;0,"",IF(L420-TODAY()&lt;30,30,IF(L420-TODAY()&lt;60,60,IF(L420-TODAY()&lt;90,90,IF(L420-TODAY()&lt;180,180,"")))))</f>
        <v/>
      </c>
      <c r="N420" s="69" t="n">
        <v>111258</v>
      </c>
      <c r="O420" s="66" t="n">
        <v>3</v>
      </c>
      <c r="P420" s="70"/>
    </row>
    <row r="421" s="71" customFormat="true" ht="11.25" hidden="false" customHeight="false" outlineLevel="0" collapsed="false">
      <c r="A421" s="66" t="s">
        <v>1022</v>
      </c>
      <c r="B421" s="20" t="str">
        <f aca="false">MID(A421,8,4)</f>
        <v>2016</v>
      </c>
      <c r="C421" s="66" t="s">
        <v>42</v>
      </c>
      <c r="D421" s="66" t="s">
        <v>37</v>
      </c>
      <c r="E421" s="33" t="s">
        <v>1047</v>
      </c>
      <c r="F421" s="34" t="s">
        <v>1115</v>
      </c>
      <c r="G421" s="66" t="s">
        <v>24</v>
      </c>
      <c r="H421" s="86" t="n">
        <v>201600295</v>
      </c>
      <c r="I421" s="66" t="s">
        <v>1046</v>
      </c>
      <c r="J421" s="66"/>
      <c r="K421" s="22" t="n">
        <v>42707</v>
      </c>
      <c r="L421" s="68" t="n">
        <v>43101</v>
      </c>
      <c r="M421" s="35" t="str">
        <f aca="true">IF(L421-TODAY()&lt;0,"",IF(L421-TODAY()&lt;30,30,IF(L421-TODAY()&lt;60,60,IF(L421-TODAY()&lt;90,90,IF(L421-TODAY()&lt;180,180,"")))))</f>
        <v/>
      </c>
      <c r="N421" s="69" t="n">
        <v>117185.04</v>
      </c>
      <c r="O421" s="66"/>
      <c r="P421" s="70"/>
    </row>
    <row r="422" s="71" customFormat="true" ht="11.25" hidden="false" customHeight="false" outlineLevel="0" collapsed="false">
      <c r="A422" s="66" t="s">
        <v>1022</v>
      </c>
      <c r="B422" s="20" t="str">
        <f aca="false">MID(A422,8,4)</f>
        <v>2016</v>
      </c>
      <c r="C422" s="66" t="s">
        <v>42</v>
      </c>
      <c r="D422" s="66" t="s">
        <v>43</v>
      </c>
      <c r="E422" s="33" t="s">
        <v>837</v>
      </c>
      <c r="F422" s="34" t="s">
        <v>1116</v>
      </c>
      <c r="G422" s="66" t="s">
        <v>24</v>
      </c>
      <c r="H422" s="86" t="n">
        <v>201600295</v>
      </c>
      <c r="I422" s="66" t="s">
        <v>1046</v>
      </c>
      <c r="J422" s="66"/>
      <c r="K422" s="22" t="n">
        <v>42708</v>
      </c>
      <c r="L422" s="68" t="n">
        <v>43190</v>
      </c>
      <c r="M422" s="35" t="str">
        <f aca="true">IF(L422-TODAY()&lt;0,"",IF(L422-TODAY()&lt;30,30,IF(L422-TODAY()&lt;60,60,IF(L422-TODAY()&lt;90,90,IF(L422-TODAY()&lt;180,180,"")))))</f>
        <v/>
      </c>
      <c r="N422" s="88" t="n">
        <v>29296.26</v>
      </c>
      <c r="O422" s="66"/>
      <c r="P422" s="75"/>
    </row>
    <row r="423" s="71" customFormat="true" ht="22.5" hidden="false" customHeight="false" outlineLevel="0" collapsed="false">
      <c r="A423" s="66" t="s">
        <v>905</v>
      </c>
      <c r="B423" s="20" t="str">
        <f aca="false">MID(A423,8,4)</f>
        <v>2015</v>
      </c>
      <c r="C423" s="66" t="s">
        <v>42</v>
      </c>
      <c r="D423" s="66" t="s">
        <v>54</v>
      </c>
      <c r="E423" s="33" t="s">
        <v>44</v>
      </c>
      <c r="F423" s="34" t="s">
        <v>1117</v>
      </c>
      <c r="G423" s="66" t="s">
        <v>214</v>
      </c>
      <c r="H423" s="86" t="n">
        <v>201700008</v>
      </c>
      <c r="I423" s="66" t="s">
        <v>907</v>
      </c>
      <c r="J423" s="66"/>
      <c r="K423" s="22" t="n">
        <v>42740</v>
      </c>
      <c r="L423" s="68" t="n">
        <v>43104</v>
      </c>
      <c r="M423" s="35" t="str">
        <f aca="true">IF(L423-TODAY()&lt;0,"",IF(L423-TODAY()&lt;30,30,IF(L423-TODAY()&lt;60,60,IF(L423-TODAY()&lt;90,90,IF(L423-TODAY()&lt;180,180,"")))))</f>
        <v/>
      </c>
      <c r="N423" s="69" t="n">
        <v>228643</v>
      </c>
      <c r="O423" s="66"/>
      <c r="P423" s="70"/>
    </row>
    <row r="424" s="71" customFormat="true" ht="56.25" hidden="false" customHeight="false" outlineLevel="0" collapsed="false">
      <c r="A424" s="66" t="s">
        <v>968</v>
      </c>
      <c r="B424" s="20" t="str">
        <f aca="false">MID(A424,8,4)</f>
        <v>2011</v>
      </c>
      <c r="C424" s="66" t="s">
        <v>42</v>
      </c>
      <c r="D424" s="66" t="s">
        <v>37</v>
      </c>
      <c r="E424" s="33" t="s">
        <v>44</v>
      </c>
      <c r="F424" s="34" t="s">
        <v>1118</v>
      </c>
      <c r="G424" s="66" t="s">
        <v>1119</v>
      </c>
      <c r="H424" s="86" t="n">
        <v>201200010</v>
      </c>
      <c r="I424" s="66" t="s">
        <v>375</v>
      </c>
      <c r="J424" s="66"/>
      <c r="K424" s="22" t="n">
        <v>40917</v>
      </c>
      <c r="L424" s="78" t="n">
        <v>42955</v>
      </c>
      <c r="M424" s="35" t="str">
        <f aca="true">IF(L424-TODAY()&lt;0,"",IF(L424-TODAY()&lt;30,30,IF(L424-TODAY()&lt;60,60,IF(L424-TODAY()&lt;90,90,IF(L424-TODAY()&lt;180,180,"")))))</f>
        <v/>
      </c>
      <c r="N424" s="79" t="n">
        <v>1013636.04</v>
      </c>
      <c r="O424" s="66" t="n">
        <v>25</v>
      </c>
      <c r="P424" s="70"/>
    </row>
    <row r="425" s="71" customFormat="true" ht="11.25" hidden="false" customHeight="false" outlineLevel="0" collapsed="false">
      <c r="A425" s="66" t="s">
        <v>968</v>
      </c>
      <c r="B425" s="20" t="str">
        <f aca="false">MID(A425,8,4)</f>
        <v>2011</v>
      </c>
      <c r="C425" s="66" t="s">
        <v>42</v>
      </c>
      <c r="D425" s="66" t="s">
        <v>37</v>
      </c>
      <c r="E425" s="33" t="s">
        <v>1047</v>
      </c>
      <c r="F425" s="34" t="s">
        <v>1120</v>
      </c>
      <c r="G425" s="66" t="s">
        <v>1121</v>
      </c>
      <c r="H425" s="86" t="n">
        <v>201200010</v>
      </c>
      <c r="I425" s="66"/>
      <c r="J425" s="66"/>
      <c r="K425" s="22" t="n">
        <v>42721</v>
      </c>
      <c r="L425" s="68" t="n">
        <v>43320</v>
      </c>
      <c r="M425" s="35" t="str">
        <f aca="true">IF(L425-TODAY()&lt;0,"",IF(L425-TODAY()&lt;30,30,IF(L425-TODAY()&lt;60,60,IF(L425-TODAY()&lt;90,90,IF(L425-TODAY()&lt;180,180,"")))))</f>
        <v/>
      </c>
      <c r="N425" s="89" t="n">
        <v>1070174.4</v>
      </c>
      <c r="O425" s="66" t="n">
        <v>25</v>
      </c>
      <c r="P425" s="75"/>
    </row>
    <row r="426" s="71" customFormat="true" ht="67.5" hidden="false" customHeight="false" outlineLevel="0" collapsed="false">
      <c r="A426" s="66" t="s">
        <v>1122</v>
      </c>
      <c r="B426" s="20" t="str">
        <f aca="false">MID(A426,8,4)</f>
        <v>2016</v>
      </c>
      <c r="C426" s="66" t="s">
        <v>42</v>
      </c>
      <c r="D426" s="66" t="s">
        <v>557</v>
      </c>
      <c r="E426" s="33"/>
      <c r="F426" s="34" t="s">
        <v>1123</v>
      </c>
      <c r="G426" s="66" t="s">
        <v>900</v>
      </c>
      <c r="H426" s="86" t="s">
        <v>1124</v>
      </c>
      <c r="I426" s="66" t="s">
        <v>222</v>
      </c>
      <c r="J426" s="20" t="s">
        <v>223</v>
      </c>
      <c r="K426" s="22" t="n">
        <v>42717</v>
      </c>
      <c r="L426" s="68" t="n">
        <v>43108</v>
      </c>
      <c r="M426" s="35" t="str">
        <f aca="true">IF(L426-TODAY()&lt;0,"",IF(L426-TODAY()&lt;30,30,IF(L426-TODAY()&lt;60,60,IF(L426-TODAY()&lt;90,90,IF(L426-TODAY()&lt;180,180,"")))))</f>
        <v/>
      </c>
      <c r="N426" s="69" t="n">
        <v>291993.2</v>
      </c>
      <c r="O426" s="66"/>
      <c r="P426" s="70"/>
    </row>
    <row r="427" s="71" customFormat="true" ht="11.25" hidden="false" customHeight="false" outlineLevel="0" collapsed="false">
      <c r="A427" s="66" t="s">
        <v>1125</v>
      </c>
      <c r="B427" s="20" t="str">
        <f aca="false">MID(A427,8,4)</f>
        <v>2016</v>
      </c>
      <c r="C427" s="66" t="s">
        <v>824</v>
      </c>
      <c r="D427" s="66" t="s">
        <v>54</v>
      </c>
      <c r="E427" s="33" t="s">
        <v>44</v>
      </c>
      <c r="F427" s="34" t="s">
        <v>1126</v>
      </c>
      <c r="G427" s="66" t="s">
        <v>76</v>
      </c>
      <c r="H427" s="86" t="n">
        <v>201700004</v>
      </c>
      <c r="I427" s="66" t="s">
        <v>1127</v>
      </c>
      <c r="J427" s="66"/>
      <c r="K427" s="22" t="n">
        <v>42718</v>
      </c>
      <c r="L427" s="68" t="n">
        <v>43109</v>
      </c>
      <c r="M427" s="35" t="str">
        <f aca="true">IF(L427-TODAY()&lt;0,"",IF(L427-TODAY()&lt;30,30,IF(L427-TODAY()&lt;60,60,IF(L427-TODAY()&lt;90,90,IF(L427-TODAY()&lt;180,180,"")))))</f>
        <v/>
      </c>
      <c r="N427" s="69" t="n">
        <v>298000</v>
      </c>
      <c r="O427" s="66"/>
      <c r="P427" s="70"/>
    </row>
    <row r="428" s="71" customFormat="true" ht="56.25" hidden="false" customHeight="false" outlineLevel="0" collapsed="false">
      <c r="A428" s="66" t="s">
        <v>1128</v>
      </c>
      <c r="B428" s="20" t="str">
        <f aca="false">MID(A428,8,4)</f>
        <v>2016</v>
      </c>
      <c r="C428" s="66" t="s">
        <v>42</v>
      </c>
      <c r="D428" s="66" t="s">
        <v>557</v>
      </c>
      <c r="E428" s="33"/>
      <c r="F428" s="34" t="s">
        <v>1129</v>
      </c>
      <c r="G428" s="66" t="s">
        <v>900</v>
      </c>
      <c r="H428" s="86" t="s">
        <v>1130</v>
      </c>
      <c r="I428" s="66" t="s">
        <v>1131</v>
      </c>
      <c r="J428" s="66"/>
      <c r="K428" s="22" t="n">
        <v>42725</v>
      </c>
      <c r="L428" s="68" t="n">
        <v>43118</v>
      </c>
      <c r="M428" s="35" t="str">
        <f aca="true">IF(L428-TODAY()&lt;0,"",IF(L428-TODAY()&lt;30,30,IF(L428-TODAY()&lt;60,60,IF(L428-TODAY()&lt;90,90,IF(L428-TODAY()&lt;180,180,"")))))</f>
        <v/>
      </c>
      <c r="N428" s="69" t="n">
        <v>143520</v>
      </c>
      <c r="O428" s="66"/>
      <c r="P428" s="75"/>
    </row>
    <row r="429" s="71" customFormat="true" ht="33.75" hidden="false" customHeight="false" outlineLevel="0" collapsed="false">
      <c r="A429" s="76" t="s">
        <v>1132</v>
      </c>
      <c r="B429" s="17" t="str">
        <f aca="false">MID(A429,8,4)</f>
        <v>016-</v>
      </c>
      <c r="C429" s="76" t="s">
        <v>42</v>
      </c>
      <c r="D429" s="76" t="s">
        <v>557</v>
      </c>
      <c r="E429" s="77"/>
      <c r="F429" s="63" t="s">
        <v>1133</v>
      </c>
      <c r="G429" s="66" t="s">
        <v>900</v>
      </c>
      <c r="H429" s="86" t="s">
        <v>1134</v>
      </c>
      <c r="I429" s="66" t="s">
        <v>1112</v>
      </c>
      <c r="J429" s="66" t="s">
        <v>1113</v>
      </c>
      <c r="K429" s="22" t="n">
        <v>42729</v>
      </c>
      <c r="L429" s="68" t="n">
        <v>43122</v>
      </c>
      <c r="M429" s="35" t="str">
        <f aca="true">IF(L429-TODAY()&lt;0,"",IF(L429-TODAY()&lt;30,30,IF(L429-TODAY()&lt;60,60,IF(L429-TODAY()&lt;90,90,IF(L429-TODAY()&lt;180,180,"")))))</f>
        <v/>
      </c>
      <c r="N429" s="69" t="n">
        <v>1633758.1</v>
      </c>
      <c r="O429" s="66"/>
      <c r="P429" s="70"/>
    </row>
    <row r="430" s="90" customFormat="true" ht="22.5" hidden="false" customHeight="false" outlineLevel="0" collapsed="false">
      <c r="A430" s="66" t="s">
        <v>905</v>
      </c>
      <c r="B430" s="20" t="str">
        <f aca="false">MID(A430,8,4)</f>
        <v>2015</v>
      </c>
      <c r="C430" s="20" t="s">
        <v>42</v>
      </c>
      <c r="D430" s="66" t="s">
        <v>54</v>
      </c>
      <c r="E430" s="33" t="s">
        <v>44</v>
      </c>
      <c r="F430" s="34" t="s">
        <v>1135</v>
      </c>
      <c r="G430" s="20" t="s">
        <v>598</v>
      </c>
      <c r="H430" s="85" t="n">
        <v>201700017</v>
      </c>
      <c r="I430" s="20" t="s">
        <v>907</v>
      </c>
      <c r="J430" s="20"/>
      <c r="K430" s="22" t="n">
        <v>42730</v>
      </c>
      <c r="L430" s="22" t="n">
        <v>43123</v>
      </c>
      <c r="M430" s="35" t="str">
        <f aca="true">IF(L430-TODAY()&lt;0,"",IF(L430-TODAY()&lt;30,30,IF(L430-TODAY()&lt;60,60,IF(L430-TODAY()&lt;90,90,IF(L430-TODAY()&lt;180,180,"")))))</f>
        <v/>
      </c>
      <c r="N430" s="50" t="n">
        <v>8640</v>
      </c>
      <c r="O430" s="66"/>
      <c r="P430" s="70"/>
    </row>
    <row r="431" customFormat="false" ht="56.25" hidden="false" customHeight="false" outlineLevel="0" collapsed="false">
      <c r="A431" s="66" t="s">
        <v>1136</v>
      </c>
      <c r="B431" s="20" t="str">
        <f aca="false">MID(A431,8,4)</f>
        <v>2016</v>
      </c>
      <c r="C431" s="66" t="s">
        <v>42</v>
      </c>
      <c r="D431" s="66" t="s">
        <v>557</v>
      </c>
      <c r="E431" s="33"/>
      <c r="F431" s="34" t="s">
        <v>1137</v>
      </c>
      <c r="G431" s="66" t="s">
        <v>1049</v>
      </c>
      <c r="H431" s="86" t="s">
        <v>1138</v>
      </c>
      <c r="I431" s="66" t="s">
        <v>1139</v>
      </c>
      <c r="J431" s="66"/>
      <c r="K431" s="22" t="n">
        <v>42732</v>
      </c>
      <c r="L431" s="68" t="n">
        <v>43126</v>
      </c>
      <c r="M431" s="35" t="str">
        <f aca="true">IF(L431-TODAY()&lt;0,"",IF(L431-TODAY()&lt;30,30,IF(L431-TODAY()&lt;60,60,IF(L431-TODAY()&lt;90,90,IF(L431-TODAY()&lt;180,180,"")))))</f>
        <v/>
      </c>
      <c r="N431" s="69" t="n">
        <v>1074094.25</v>
      </c>
      <c r="O431" s="66"/>
      <c r="P431" s="70"/>
    </row>
    <row r="432" s="71" customFormat="true" ht="22.5" hidden="false" customHeight="false" outlineLevel="0" collapsed="false">
      <c r="A432" s="66" t="s">
        <v>1140</v>
      </c>
      <c r="B432" s="20" t="str">
        <f aca="false">MID(A432,8,4)</f>
        <v>2016</v>
      </c>
      <c r="C432" s="76" t="s">
        <v>42</v>
      </c>
      <c r="D432" s="76" t="s">
        <v>557</v>
      </c>
      <c r="E432" s="77"/>
      <c r="F432" s="63" t="s">
        <v>1141</v>
      </c>
      <c r="G432" s="66" t="s">
        <v>1142</v>
      </c>
      <c r="H432" s="86" t="s">
        <v>1143</v>
      </c>
      <c r="I432" s="66" t="s">
        <v>1144</v>
      </c>
      <c r="J432" s="66"/>
      <c r="K432" s="22" t="n">
        <v>42731</v>
      </c>
      <c r="L432" s="68" t="n">
        <v>43124</v>
      </c>
      <c r="M432" s="35" t="str">
        <f aca="true">IF(L432-TODAY()&lt;0,"",IF(L432-TODAY()&lt;30,30,IF(L432-TODAY()&lt;60,60,IF(L432-TODAY()&lt;90,90,IF(L432-TODAY()&lt;180,180,"")))))</f>
        <v/>
      </c>
      <c r="N432" s="91" t="n">
        <v>105300</v>
      </c>
      <c r="O432" s="66"/>
      <c r="P432" s="92"/>
    </row>
    <row r="433" s="71" customFormat="true" ht="33.75" hidden="false" customHeight="false" outlineLevel="0" collapsed="false">
      <c r="A433" s="66" t="s">
        <v>1122</v>
      </c>
      <c r="B433" s="20" t="str">
        <f aca="false">MID(A433,8,4)</f>
        <v>2016</v>
      </c>
      <c r="C433" s="66" t="s">
        <v>1145</v>
      </c>
      <c r="D433" s="66" t="s">
        <v>557</v>
      </c>
      <c r="E433" s="33"/>
      <c r="F433" s="34" t="s">
        <v>1146</v>
      </c>
      <c r="G433" s="66" t="s">
        <v>46</v>
      </c>
      <c r="H433" s="86" t="s">
        <v>1147</v>
      </c>
      <c r="I433" s="66" t="s">
        <v>1148</v>
      </c>
      <c r="J433" s="66"/>
      <c r="K433" s="22" t="n">
        <v>42719</v>
      </c>
      <c r="L433" s="68" t="n">
        <v>43109</v>
      </c>
      <c r="M433" s="35" t="str">
        <f aca="true">IF(L433-TODAY()&lt;0,"",IF(L433-TODAY()&lt;30,30,IF(L433-TODAY()&lt;60,60,IF(L433-TODAY()&lt;90,90,IF(L433-TODAY()&lt;180,180,"")))))</f>
        <v/>
      </c>
      <c r="N433" s="69"/>
      <c r="O433" s="66"/>
      <c r="P433" s="70"/>
    </row>
    <row r="434" s="71" customFormat="true" ht="67.5" hidden="false" customHeight="false" outlineLevel="0" collapsed="false">
      <c r="A434" s="66" t="s">
        <v>1149</v>
      </c>
      <c r="B434" s="20" t="str">
        <f aca="false">MID(A434,8,4)</f>
        <v>2016</v>
      </c>
      <c r="C434" s="66" t="s">
        <v>42</v>
      </c>
      <c r="D434" s="66" t="s">
        <v>557</v>
      </c>
      <c r="E434" s="77"/>
      <c r="F434" s="63" t="s">
        <v>1150</v>
      </c>
      <c r="G434" s="66" t="s">
        <v>1151</v>
      </c>
      <c r="H434" s="86" t="s">
        <v>1152</v>
      </c>
      <c r="I434" s="66" t="s">
        <v>1139</v>
      </c>
      <c r="J434" s="66"/>
      <c r="K434" s="22" t="n">
        <v>42737</v>
      </c>
      <c r="L434" s="68" t="n">
        <v>43129</v>
      </c>
      <c r="M434" s="35" t="str">
        <f aca="true">IF(L434-TODAY()&lt;0,"",IF(L434-TODAY()&lt;30,30,IF(L434-TODAY()&lt;60,60,IF(L434-TODAY()&lt;90,90,IF(L434-TODAY()&lt;180,180,"")))))</f>
        <v/>
      </c>
      <c r="N434" s="91" t="n">
        <v>1518038.2</v>
      </c>
      <c r="O434" s="66"/>
      <c r="P434" s="70"/>
    </row>
    <row r="435" s="93" customFormat="true" ht="67.5" hidden="false" customHeight="false" outlineLevel="0" collapsed="false">
      <c r="A435" s="66" t="s">
        <v>1153</v>
      </c>
      <c r="B435" s="20" t="str">
        <f aca="false">MID(A435,8,4)</f>
        <v>2016</v>
      </c>
      <c r="C435" s="66" t="s">
        <v>42</v>
      </c>
      <c r="D435" s="66" t="s">
        <v>557</v>
      </c>
      <c r="E435" s="77"/>
      <c r="F435" s="63" t="s">
        <v>1154</v>
      </c>
      <c r="G435" s="66" t="s">
        <v>1155</v>
      </c>
      <c r="H435" s="86" t="s">
        <v>1156</v>
      </c>
      <c r="I435" s="66" t="s">
        <v>1157</v>
      </c>
      <c r="J435" s="66"/>
      <c r="K435" s="22" t="n">
        <v>42738</v>
      </c>
      <c r="L435" s="68" t="n">
        <v>43130</v>
      </c>
      <c r="M435" s="35" t="str">
        <f aca="true">IF(L435-TODAY()&lt;0,"",IF(L435-TODAY()&lt;30,30,IF(L435-TODAY()&lt;60,60,IF(L435-TODAY()&lt;90,90,IF(L435-TODAY()&lt;180,180,"")))))</f>
        <v/>
      </c>
      <c r="N435" s="91" t="n">
        <v>257825</v>
      </c>
      <c r="O435" s="66" t="s">
        <v>95</v>
      </c>
      <c r="P435" s="70"/>
    </row>
    <row r="436" s="71" customFormat="true" ht="56.25" hidden="false" customHeight="false" outlineLevel="0" collapsed="false">
      <c r="A436" s="76" t="s">
        <v>1158</v>
      </c>
      <c r="B436" s="17" t="str">
        <f aca="false">MID(A436,8,4)</f>
        <v>2016</v>
      </c>
      <c r="C436" s="76" t="s">
        <v>42</v>
      </c>
      <c r="D436" s="76" t="s">
        <v>557</v>
      </c>
      <c r="E436" s="77"/>
      <c r="F436" s="63" t="s">
        <v>1159</v>
      </c>
      <c r="G436" s="66" t="s">
        <v>888</v>
      </c>
      <c r="H436" s="86" t="s">
        <v>1160</v>
      </c>
      <c r="I436" s="66" t="s">
        <v>1161</v>
      </c>
      <c r="J436" s="66"/>
      <c r="K436" s="22" t="n">
        <v>42756</v>
      </c>
      <c r="L436" s="68" t="n">
        <v>43151</v>
      </c>
      <c r="M436" s="35" t="str">
        <f aca="true">IF(L436-TODAY()&lt;0,"",IF(L436-TODAY()&lt;30,30,IF(L436-TODAY()&lt;60,60,IF(L436-TODAY()&lt;90,90,IF(L436-TODAY()&lt;180,180,"")))))</f>
        <v/>
      </c>
      <c r="N436" s="89" t="n">
        <v>577138</v>
      </c>
      <c r="O436" s="66"/>
      <c r="P436" s="75"/>
    </row>
    <row r="437" s="71" customFormat="true" ht="11.25" hidden="false" customHeight="false" outlineLevel="0" collapsed="false">
      <c r="A437" s="66" t="s">
        <v>843</v>
      </c>
      <c r="B437" s="20" t="str">
        <f aca="false">MID(A437,8,4)</f>
        <v>2015</v>
      </c>
      <c r="C437" s="66" t="s">
        <v>1145</v>
      </c>
      <c r="D437" s="66" t="s">
        <v>748</v>
      </c>
      <c r="E437" s="33" t="s">
        <v>44</v>
      </c>
      <c r="F437" s="34" t="s">
        <v>1162</v>
      </c>
      <c r="G437" s="66" t="s">
        <v>279</v>
      </c>
      <c r="H437" s="86" t="n">
        <v>201700005</v>
      </c>
      <c r="I437" s="66" t="s">
        <v>189</v>
      </c>
      <c r="J437" s="66"/>
      <c r="K437" s="22" t="n">
        <v>42720</v>
      </c>
      <c r="L437" s="68" t="n">
        <v>43111</v>
      </c>
      <c r="M437" s="35" t="str">
        <f aca="true">IF(L437-TODAY()&lt;0,"",IF(L437-TODAY()&lt;30,30,IF(L437-TODAY()&lt;60,60,IF(L437-TODAY()&lt;90,90,IF(L437-TODAY()&lt;180,180,"")))))</f>
        <v/>
      </c>
      <c r="N437" s="89" t="n">
        <v>12766.03</v>
      </c>
      <c r="O437" s="66" t="n">
        <v>9</v>
      </c>
      <c r="P437" s="70"/>
    </row>
    <row r="438" s="71" customFormat="true" ht="11.25" hidden="false" customHeight="false" outlineLevel="0" collapsed="false">
      <c r="A438" s="66" t="s">
        <v>1163</v>
      </c>
      <c r="B438" s="20" t="str">
        <f aca="false">MID(A438,8,4)</f>
        <v>2015</v>
      </c>
      <c r="C438" s="66" t="s">
        <v>27</v>
      </c>
      <c r="D438" s="66" t="s">
        <v>43</v>
      </c>
      <c r="E438" s="33" t="s">
        <v>44</v>
      </c>
      <c r="F438" s="34" t="s">
        <v>1164</v>
      </c>
      <c r="G438" s="66" t="s">
        <v>118</v>
      </c>
      <c r="H438" s="86" t="n">
        <v>201600013</v>
      </c>
      <c r="I438" s="66" t="s">
        <v>299</v>
      </c>
      <c r="J438" s="66"/>
      <c r="K438" s="22" t="n">
        <v>42733</v>
      </c>
      <c r="L438" s="68" t="n">
        <v>43129</v>
      </c>
      <c r="M438" s="35" t="str">
        <f aca="true">IF(L438-TODAY()&lt;0,"",IF(L438-TODAY()&lt;30,30,IF(L438-TODAY()&lt;60,60,IF(L438-TODAY()&lt;90,90,IF(L438-TODAY()&lt;180,180,"")))))</f>
        <v/>
      </c>
      <c r="N438" s="89" t="n">
        <v>145800</v>
      </c>
      <c r="O438" s="66"/>
      <c r="P438" s="75"/>
    </row>
    <row r="439" s="93" customFormat="true" ht="67.5" hidden="false" customHeight="false" outlineLevel="0" collapsed="false">
      <c r="A439" s="66" t="s">
        <v>1165</v>
      </c>
      <c r="B439" s="20" t="str">
        <f aca="false">MID(A439,8,4)</f>
        <v>2016</v>
      </c>
      <c r="C439" s="66" t="s">
        <v>42</v>
      </c>
      <c r="D439" s="66" t="s">
        <v>557</v>
      </c>
      <c r="E439" s="77"/>
      <c r="F439" s="63" t="s">
        <v>1166</v>
      </c>
      <c r="G439" s="66" t="s">
        <v>1049</v>
      </c>
      <c r="H439" s="86" t="s">
        <v>1147</v>
      </c>
      <c r="I439" s="66" t="s">
        <v>1148</v>
      </c>
      <c r="J439" s="66"/>
      <c r="K439" s="22" t="n">
        <v>42739</v>
      </c>
      <c r="L439" s="68" t="n">
        <v>43131</v>
      </c>
      <c r="M439" s="35" t="str">
        <f aca="true">IF(L439-TODAY()&lt;0,"",IF(L439-TODAY()&lt;30,30,IF(L439-TODAY()&lt;60,60,IF(L439-TODAY()&lt;90,90,IF(L439-TODAY()&lt;180,180,"")))))</f>
        <v/>
      </c>
      <c r="N439" s="91" t="n">
        <v>386044.8</v>
      </c>
      <c r="O439" s="66"/>
      <c r="P439" s="70"/>
    </row>
    <row r="440" s="93" customFormat="true" ht="67.5" hidden="false" customHeight="false" outlineLevel="0" collapsed="false">
      <c r="A440" s="66" t="s">
        <v>1165</v>
      </c>
      <c r="B440" s="20" t="str">
        <f aca="false">MID(A440,8,4)</f>
        <v>2016</v>
      </c>
      <c r="C440" s="66" t="s">
        <v>42</v>
      </c>
      <c r="D440" s="66" t="s">
        <v>557</v>
      </c>
      <c r="E440" s="33"/>
      <c r="F440" s="34" t="s">
        <v>1167</v>
      </c>
      <c r="G440" s="66" t="s">
        <v>900</v>
      </c>
      <c r="H440" s="86" t="s">
        <v>1168</v>
      </c>
      <c r="I440" s="66" t="s">
        <v>1169</v>
      </c>
      <c r="J440" s="66"/>
      <c r="K440" s="22" t="n">
        <v>42740</v>
      </c>
      <c r="L440" s="68" t="n">
        <v>43131</v>
      </c>
      <c r="M440" s="35" t="str">
        <f aca="true">IF(L440-TODAY()&lt;0,"",IF(L440-TODAY()&lt;30,30,IF(L440-TODAY()&lt;60,60,IF(L440-TODAY()&lt;90,90,IF(L440-TODAY()&lt;180,180,"")))))</f>
        <v/>
      </c>
      <c r="N440" s="69" t="n">
        <v>83440</v>
      </c>
      <c r="O440" s="66"/>
      <c r="P440" s="70"/>
    </row>
    <row r="441" s="93" customFormat="true" ht="78.75" hidden="false" customHeight="false" outlineLevel="0" collapsed="false">
      <c r="A441" s="76" t="s">
        <v>1170</v>
      </c>
      <c r="B441" s="17" t="str">
        <f aca="false">MID(A441,8,4)</f>
        <v>2016</v>
      </c>
      <c r="C441" s="76" t="s">
        <v>42</v>
      </c>
      <c r="D441" s="76" t="s">
        <v>557</v>
      </c>
      <c r="E441" s="77"/>
      <c r="F441" s="63" t="s">
        <v>1171</v>
      </c>
      <c r="G441" s="66" t="s">
        <v>1049</v>
      </c>
      <c r="H441" s="86" t="s">
        <v>1172</v>
      </c>
      <c r="I441" s="66" t="s">
        <v>1139</v>
      </c>
      <c r="J441" s="66"/>
      <c r="K441" s="22" t="n">
        <v>42749</v>
      </c>
      <c r="L441" s="68" t="n">
        <v>43136</v>
      </c>
      <c r="M441" s="35" t="str">
        <f aca="true">IF(L441-TODAY()&lt;0,"",IF(L441-TODAY()&lt;30,30,IF(L441-TODAY()&lt;60,60,IF(L441-TODAY()&lt;90,90,IF(L441-TODAY()&lt;180,180,"")))))</f>
        <v/>
      </c>
      <c r="N441" s="69" t="n">
        <v>787854.1</v>
      </c>
      <c r="O441" s="66"/>
      <c r="P441" s="75"/>
    </row>
    <row r="442" s="71" customFormat="true" ht="11.25" hidden="false" customHeight="false" outlineLevel="0" collapsed="false">
      <c r="A442" s="66" t="s">
        <v>1173</v>
      </c>
      <c r="B442" s="20" t="str">
        <f aca="false">MID(A442,8,4)</f>
        <v>2014</v>
      </c>
      <c r="C442" s="66" t="s">
        <v>49</v>
      </c>
      <c r="D442" s="66" t="s">
        <v>43</v>
      </c>
      <c r="E442" s="33" t="s">
        <v>44</v>
      </c>
      <c r="F442" s="34" t="s">
        <v>1174</v>
      </c>
      <c r="G442" s="66" t="s">
        <v>118</v>
      </c>
      <c r="H442" s="86" t="n">
        <v>201400109</v>
      </c>
      <c r="I442" s="66" t="s">
        <v>1175</v>
      </c>
      <c r="J442" s="66"/>
      <c r="K442" s="22" t="n">
        <v>42742</v>
      </c>
      <c r="L442" s="68" t="n">
        <v>43132</v>
      </c>
      <c r="M442" s="35" t="str">
        <f aca="true">IF(L442-TODAY()&lt;0,"",IF(L442-TODAY()&lt;30,30,IF(L442-TODAY()&lt;60,60,IF(L442-TODAY()&lt;90,90,IF(L442-TODAY()&lt;180,180,"")))))</f>
        <v/>
      </c>
      <c r="N442" s="88" t="n">
        <v>11600</v>
      </c>
      <c r="O442" s="66"/>
      <c r="P442" s="70"/>
    </row>
    <row r="443" s="71" customFormat="true" ht="22.5" hidden="false" customHeight="false" outlineLevel="0" collapsed="false">
      <c r="A443" s="66" t="s">
        <v>998</v>
      </c>
      <c r="B443" s="20" t="str">
        <f aca="false">MID(A443,8,4)</f>
        <v>2016</v>
      </c>
      <c r="C443" s="66" t="s">
        <v>1145</v>
      </c>
      <c r="D443" s="66" t="s">
        <v>43</v>
      </c>
      <c r="E443" s="33" t="s">
        <v>44</v>
      </c>
      <c r="F443" s="34" t="s">
        <v>1176</v>
      </c>
      <c r="G443" s="66" t="s">
        <v>930</v>
      </c>
      <c r="H443" s="86" t="n">
        <v>201700012</v>
      </c>
      <c r="I443" s="66" t="s">
        <v>1144</v>
      </c>
      <c r="J443" s="66"/>
      <c r="K443" s="22" t="n">
        <v>42741</v>
      </c>
      <c r="L443" s="68" t="n">
        <v>43132</v>
      </c>
      <c r="M443" s="35" t="str">
        <f aca="true">IF(L443-TODAY()&lt;0,"",IF(L443-TODAY()&lt;30,30,IF(L443-TODAY()&lt;60,60,IF(L443-TODAY()&lt;90,90,IF(L443-TODAY()&lt;180,180,"")))))</f>
        <v/>
      </c>
      <c r="N443" s="69" t="n">
        <v>7125.36</v>
      </c>
      <c r="O443" s="66"/>
      <c r="P443" s="70"/>
    </row>
    <row r="444" s="93" customFormat="true" ht="22.5" hidden="false" customHeight="false" outlineLevel="0" collapsed="false">
      <c r="A444" s="66" t="s">
        <v>1177</v>
      </c>
      <c r="B444" s="20" t="str">
        <f aca="false">MID(A444,8,4)</f>
        <v>2013</v>
      </c>
      <c r="C444" s="66" t="s">
        <v>42</v>
      </c>
      <c r="D444" s="66" t="s">
        <v>43</v>
      </c>
      <c r="E444" s="33" t="s">
        <v>44</v>
      </c>
      <c r="F444" s="34" t="s">
        <v>1178</v>
      </c>
      <c r="G444" s="66" t="s">
        <v>283</v>
      </c>
      <c r="H444" s="86" t="n">
        <v>201400016</v>
      </c>
      <c r="I444" s="66" t="s">
        <v>1179</v>
      </c>
      <c r="J444" s="66"/>
      <c r="K444" s="22" t="n">
        <v>42747</v>
      </c>
      <c r="L444" s="68" t="n">
        <v>43135</v>
      </c>
      <c r="M444" s="35" t="str">
        <f aca="true">IF(L444-TODAY()&lt;0,"",IF(L444-TODAY()&lt;30,30,IF(L444-TODAY()&lt;60,60,IF(L444-TODAY()&lt;90,90,IF(L444-TODAY()&lt;180,180,"")))))</f>
        <v/>
      </c>
      <c r="N444" s="69" t="n">
        <v>23640</v>
      </c>
      <c r="O444" s="66"/>
      <c r="P444" s="75"/>
    </row>
    <row r="445" s="93" customFormat="true" ht="22.5" hidden="false" customHeight="false" outlineLevel="0" collapsed="false">
      <c r="A445" s="66" t="s">
        <v>1177</v>
      </c>
      <c r="B445" s="20" t="str">
        <f aca="false">MID(A445,8,4)</f>
        <v>2013</v>
      </c>
      <c r="C445" s="66" t="s">
        <v>42</v>
      </c>
      <c r="D445" s="66" t="s">
        <v>43</v>
      </c>
      <c r="E445" s="33" t="s">
        <v>837</v>
      </c>
      <c r="F445" s="34" t="s">
        <v>1180</v>
      </c>
      <c r="G445" s="66" t="s">
        <v>1181</v>
      </c>
      <c r="H445" s="86" t="n">
        <v>201400016</v>
      </c>
      <c r="I445" s="66" t="s">
        <v>1179</v>
      </c>
      <c r="J445" s="66"/>
      <c r="K445" s="22" t="n">
        <v>42748</v>
      </c>
      <c r="L445" s="78" t="n">
        <v>43501</v>
      </c>
      <c r="M445" s="35" t="str">
        <f aca="true">IF(L445-TODAY()&lt;0,"",IF(L445-TODAY()&lt;30,30,IF(L445-TODAY()&lt;60,60,IF(L445-TODAY()&lt;90,90,IF(L445-TODAY()&lt;180,180,"")))))</f>
        <v/>
      </c>
      <c r="N445" s="79" t="n">
        <v>23640</v>
      </c>
      <c r="O445" s="66"/>
      <c r="P445" s="70"/>
    </row>
    <row r="446" s="93" customFormat="true" ht="33.75" hidden="false" customHeight="false" outlineLevel="0" collapsed="false">
      <c r="A446" s="66" t="s">
        <v>1182</v>
      </c>
      <c r="B446" s="20" t="str">
        <f aca="false">MID(A446,8,4)</f>
        <v>2016</v>
      </c>
      <c r="C446" s="66" t="s">
        <v>1145</v>
      </c>
      <c r="D446" s="66" t="s">
        <v>43</v>
      </c>
      <c r="E446" s="33" t="s">
        <v>44</v>
      </c>
      <c r="F446" s="34" t="s">
        <v>1183</v>
      </c>
      <c r="G446" s="66" t="s">
        <v>930</v>
      </c>
      <c r="H446" s="86" t="n">
        <v>201700033</v>
      </c>
      <c r="I446" s="66" t="s">
        <v>1144</v>
      </c>
      <c r="J446" s="66"/>
      <c r="K446" s="22" t="n">
        <v>42789</v>
      </c>
      <c r="L446" s="68" t="n">
        <v>43153</v>
      </c>
      <c r="M446" s="35" t="str">
        <f aca="true">IF(L446-TODAY()&lt;0,"",IF(L446-TODAY()&lt;30,30,IF(L446-TODAY()&lt;60,60,IF(L446-TODAY()&lt;90,90,IF(L446-TODAY()&lt;180,180,"")))))</f>
        <v/>
      </c>
      <c r="N446" s="69" t="n">
        <v>1803.24</v>
      </c>
      <c r="O446" s="66"/>
      <c r="P446" s="94"/>
    </row>
    <row r="447" s="71" customFormat="true" ht="56.25" hidden="false" customHeight="false" outlineLevel="0" collapsed="false">
      <c r="A447" s="76" t="s">
        <v>1136</v>
      </c>
      <c r="B447" s="17" t="str">
        <f aca="false">MID(A447,8,4)</f>
        <v>2016</v>
      </c>
      <c r="C447" s="76" t="s">
        <v>42</v>
      </c>
      <c r="D447" s="76" t="s">
        <v>748</v>
      </c>
      <c r="E447" s="77" t="s">
        <v>44</v>
      </c>
      <c r="F447" s="63" t="s">
        <v>1137</v>
      </c>
      <c r="G447" s="66" t="s">
        <v>1151</v>
      </c>
      <c r="H447" s="86" t="n">
        <v>201700029</v>
      </c>
      <c r="I447" s="66" t="s">
        <v>1139</v>
      </c>
      <c r="J447" s="66"/>
      <c r="K447" s="22" t="n">
        <v>42754</v>
      </c>
      <c r="L447" s="68" t="n">
        <v>43150</v>
      </c>
      <c r="M447" s="35" t="str">
        <f aca="true">IF(L447-TODAY()&lt;0,"",IF(L447-TODAY()&lt;30,30,IF(L447-TODAY()&lt;60,60,IF(L447-TODAY()&lt;90,90,IF(L447-TODAY()&lt;180,180,"")))))</f>
        <v/>
      </c>
      <c r="N447" s="89" t="n">
        <v>34956.16</v>
      </c>
      <c r="O447" s="66"/>
      <c r="P447" s="70"/>
    </row>
    <row r="448" s="71" customFormat="true" ht="22.5" hidden="false" customHeight="false" outlineLevel="0" collapsed="false">
      <c r="A448" s="76" t="s">
        <v>990</v>
      </c>
      <c r="B448" s="17" t="str">
        <f aca="false">MID(A448,8,4)</f>
        <v>2016</v>
      </c>
      <c r="C448" s="76" t="s">
        <v>42</v>
      </c>
      <c r="D448" s="76" t="s">
        <v>54</v>
      </c>
      <c r="E448" s="77" t="s">
        <v>44</v>
      </c>
      <c r="F448" s="63" t="s">
        <v>1184</v>
      </c>
      <c r="G448" s="66" t="s">
        <v>1185</v>
      </c>
      <c r="H448" s="86" t="n">
        <v>201700050</v>
      </c>
      <c r="I448" s="66" t="s">
        <v>358</v>
      </c>
      <c r="J448" s="66"/>
      <c r="K448" s="22" t="n">
        <v>42790</v>
      </c>
      <c r="L448" s="68" t="n">
        <v>43154</v>
      </c>
      <c r="M448" s="35" t="str">
        <f aca="true">IF(L448-TODAY()&lt;0,"",IF(L448-TODAY()&lt;30,30,IF(L448-TODAY()&lt;60,60,IF(L448-TODAY()&lt;90,90,IF(L448-TODAY()&lt;180,180,"")))))</f>
        <v/>
      </c>
      <c r="N448" s="89" t="n">
        <v>40000</v>
      </c>
      <c r="O448" s="66" t="s">
        <v>95</v>
      </c>
      <c r="P448" s="70" t="s">
        <v>1186</v>
      </c>
    </row>
    <row r="449" s="71" customFormat="true" ht="11.25" hidden="false" customHeight="false" outlineLevel="0" collapsed="false">
      <c r="A449" s="76" t="s">
        <v>1187</v>
      </c>
      <c r="B449" s="17" t="n">
        <v>2017</v>
      </c>
      <c r="C449" s="76" t="s">
        <v>42</v>
      </c>
      <c r="D449" s="76" t="s">
        <v>54</v>
      </c>
      <c r="E449" s="77" t="s">
        <v>44</v>
      </c>
      <c r="F449" s="63" t="s">
        <v>1188</v>
      </c>
      <c r="G449" s="66" t="s">
        <v>214</v>
      </c>
      <c r="H449" s="86" t="n">
        <v>201700272</v>
      </c>
      <c r="I449" s="66" t="s">
        <v>1189</v>
      </c>
      <c r="J449" s="66"/>
      <c r="K449" s="68" t="n">
        <v>43048</v>
      </c>
      <c r="L449" s="68" t="n">
        <v>43413</v>
      </c>
      <c r="M449" s="35" t="str">
        <f aca="true">IF(L449-TODAY()&lt;0,"",IF(L449-TODAY()&lt;30,30,IF(L449-TODAY()&lt;60,60,IF(L449-TODAY()&lt;90,90,IF(L449-TODAY()&lt;180,180,"")))))</f>
        <v/>
      </c>
      <c r="N449" s="69" t="n">
        <v>22350</v>
      </c>
      <c r="O449" s="66" t="s">
        <v>95</v>
      </c>
      <c r="P449" s="70" t="s">
        <v>1190</v>
      </c>
    </row>
    <row r="450" s="71" customFormat="true" ht="22.5" hidden="false" customHeight="false" outlineLevel="0" collapsed="false">
      <c r="A450" s="66" t="s">
        <v>1191</v>
      </c>
      <c r="B450" s="20" t="n">
        <v>2017</v>
      </c>
      <c r="C450" s="66" t="s">
        <v>42</v>
      </c>
      <c r="D450" s="66" t="s">
        <v>54</v>
      </c>
      <c r="E450" s="33" t="s">
        <v>44</v>
      </c>
      <c r="F450" s="34" t="s">
        <v>1192</v>
      </c>
      <c r="G450" s="66" t="s">
        <v>214</v>
      </c>
      <c r="H450" s="86" t="n">
        <v>201700269</v>
      </c>
      <c r="I450" s="66" t="s">
        <v>1193</v>
      </c>
      <c r="J450" s="66"/>
      <c r="K450" s="68" t="n">
        <v>43048</v>
      </c>
      <c r="L450" s="68" t="n">
        <v>43413</v>
      </c>
      <c r="M450" s="35" t="str">
        <f aca="true">IF(L450-TODAY()&lt;0,"",IF(L450-TODAY()&lt;30,30,IF(L450-TODAY()&lt;60,60,IF(L450-TODAY()&lt;90,90,IF(L450-TODAY()&lt;180,180,"")))))</f>
        <v/>
      </c>
      <c r="N450" s="69" t="n">
        <v>14410</v>
      </c>
      <c r="O450" s="66" t="s">
        <v>95</v>
      </c>
      <c r="P450" s="75" t="s">
        <v>1194</v>
      </c>
    </row>
    <row r="451" s="71" customFormat="true" ht="33.75" hidden="false" customHeight="false" outlineLevel="0" collapsed="false">
      <c r="A451" s="66" t="s">
        <v>1195</v>
      </c>
      <c r="B451" s="20" t="str">
        <f aca="false">MID(A451,8,4)</f>
        <v>2016</v>
      </c>
      <c r="C451" s="66" t="s">
        <v>42</v>
      </c>
      <c r="D451" s="66" t="s">
        <v>557</v>
      </c>
      <c r="E451" s="77"/>
      <c r="F451" s="63" t="s">
        <v>1196</v>
      </c>
      <c r="G451" s="66" t="s">
        <v>930</v>
      </c>
      <c r="H451" s="86" t="s">
        <v>1197</v>
      </c>
      <c r="I451" s="66" t="s">
        <v>1198</v>
      </c>
      <c r="J451" s="66"/>
      <c r="K451" s="95" t="n">
        <v>42815</v>
      </c>
      <c r="L451" s="68" t="n">
        <v>43179</v>
      </c>
      <c r="M451" s="35" t="str">
        <f aca="true">IF(L451-TODAY()&lt;0,"",IF(L451-TODAY()&lt;30,30,IF(L451-TODAY()&lt;60,60,IF(L451-TODAY()&lt;90,90,IF(L451-TODAY()&lt;180,180,"")))))</f>
        <v/>
      </c>
      <c r="N451" s="89" t="n">
        <v>95000</v>
      </c>
      <c r="O451" s="66" t="s">
        <v>95</v>
      </c>
      <c r="P451" s="70" t="s">
        <v>1199</v>
      </c>
    </row>
    <row r="452" s="71" customFormat="true" ht="78.75" hidden="false" customHeight="false" outlineLevel="0" collapsed="false">
      <c r="A452" s="66" t="s">
        <v>1200</v>
      </c>
      <c r="B452" s="20" t="str">
        <f aca="false">MID(A452,8,4)</f>
        <v>2016</v>
      </c>
      <c r="C452" s="66" t="s">
        <v>1145</v>
      </c>
      <c r="D452" s="66" t="s">
        <v>557</v>
      </c>
      <c r="E452" s="77"/>
      <c r="F452" s="63" t="s">
        <v>1201</v>
      </c>
      <c r="G452" s="66" t="s">
        <v>1202</v>
      </c>
      <c r="H452" s="86" t="s">
        <v>1203</v>
      </c>
      <c r="I452" s="66" t="s">
        <v>857</v>
      </c>
      <c r="J452" s="66"/>
      <c r="K452" s="95" t="n">
        <v>42816</v>
      </c>
      <c r="L452" s="68" t="n">
        <v>43180</v>
      </c>
      <c r="M452" s="35" t="str">
        <f aca="true">IF(L452-TODAY()&lt;0,"",IF(L452-TODAY()&lt;30,30,IF(L452-TODAY()&lt;60,60,IF(L452-TODAY()&lt;90,90,IF(L452-TODAY()&lt;180,180,"")))))</f>
        <v/>
      </c>
      <c r="N452" s="89" t="n">
        <v>606897.41</v>
      </c>
      <c r="O452" s="66" t="s">
        <v>95</v>
      </c>
      <c r="P452" s="70" t="s">
        <v>1204</v>
      </c>
    </row>
    <row r="453" s="71" customFormat="true" ht="11.25" hidden="false" customHeight="false" outlineLevel="0" collapsed="false">
      <c r="A453" s="66" t="s">
        <v>1205</v>
      </c>
      <c r="B453" s="20" t="str">
        <f aca="false">MID(A453,8,4)</f>
        <v>2012</v>
      </c>
      <c r="C453" s="66" t="s">
        <v>49</v>
      </c>
      <c r="D453" s="66" t="s">
        <v>43</v>
      </c>
      <c r="E453" s="33" t="s">
        <v>44</v>
      </c>
      <c r="F453" s="34" t="s">
        <v>1206</v>
      </c>
      <c r="G453" s="66" t="s">
        <v>279</v>
      </c>
      <c r="H453" s="86" t="n">
        <v>201300081</v>
      </c>
      <c r="I453" s="66" t="s">
        <v>1207</v>
      </c>
      <c r="J453" s="66"/>
      <c r="K453" s="68" t="n">
        <v>41362</v>
      </c>
      <c r="L453" s="68" t="n">
        <v>43187</v>
      </c>
      <c r="M453" s="35" t="str">
        <f aca="true">IF(L453-TODAY()&lt;0,"",IF(L453-TODAY()&lt;30,30,IF(L453-TODAY()&lt;60,60,IF(L453-TODAY()&lt;90,90,IF(L453-TODAY()&lt;180,180,"")))))</f>
        <v/>
      </c>
      <c r="N453" s="88" t="n">
        <v>6000</v>
      </c>
      <c r="O453" s="66" t="s">
        <v>95</v>
      </c>
      <c r="P453" s="70" t="s">
        <v>1208</v>
      </c>
    </row>
    <row r="454" s="71" customFormat="true" ht="11.25" hidden="false" customHeight="false" outlineLevel="0" collapsed="false">
      <c r="A454" s="66" t="s">
        <v>1205</v>
      </c>
      <c r="B454" s="20" t="str">
        <f aca="false">MID(A454,8,4)</f>
        <v>2012</v>
      </c>
      <c r="C454" s="66" t="s">
        <v>49</v>
      </c>
      <c r="D454" s="66" t="s">
        <v>43</v>
      </c>
      <c r="E454" s="33" t="s">
        <v>44</v>
      </c>
      <c r="F454" s="34" t="s">
        <v>1209</v>
      </c>
      <c r="G454" s="66" t="s">
        <v>279</v>
      </c>
      <c r="H454" s="86" t="n">
        <v>201300080</v>
      </c>
      <c r="I454" s="66" t="s">
        <v>1207</v>
      </c>
      <c r="J454" s="66"/>
      <c r="K454" s="68" t="n">
        <v>41362</v>
      </c>
      <c r="L454" s="68" t="n">
        <v>43187</v>
      </c>
      <c r="M454" s="35" t="str">
        <f aca="true">IF(L454-TODAY()&lt;0,"",IF(L454-TODAY()&lt;30,30,IF(L454-TODAY()&lt;60,60,IF(L454-TODAY()&lt;90,90,IF(L454-TODAY()&lt;180,180,"")))))</f>
        <v/>
      </c>
      <c r="N454" s="88" t="n">
        <v>117186.13</v>
      </c>
      <c r="O454" s="66" t="s">
        <v>95</v>
      </c>
      <c r="P454" s="75" t="s">
        <v>1210</v>
      </c>
    </row>
    <row r="455" s="71" customFormat="true" ht="56.25" hidden="false" customHeight="false" outlineLevel="0" collapsed="false">
      <c r="A455" s="66" t="s">
        <v>914</v>
      </c>
      <c r="B455" s="20" t="str">
        <f aca="false">MID(A455,8,4)</f>
        <v>2016</v>
      </c>
      <c r="C455" s="66" t="s">
        <v>42</v>
      </c>
      <c r="D455" s="66" t="s">
        <v>54</v>
      </c>
      <c r="E455" s="33" t="s">
        <v>44</v>
      </c>
      <c r="F455" s="34" t="s">
        <v>1211</v>
      </c>
      <c r="G455" s="66" t="s">
        <v>1212</v>
      </c>
      <c r="H455" s="86" t="n">
        <v>201700082</v>
      </c>
      <c r="I455" s="66" t="s">
        <v>1213</v>
      </c>
      <c r="J455" s="66"/>
      <c r="K455" s="22" t="n">
        <v>42801</v>
      </c>
      <c r="L455" s="68" t="n">
        <v>43165</v>
      </c>
      <c r="M455" s="35" t="str">
        <f aca="true">IF(L455-TODAY()&lt;0,"",IF(L455-TODAY()&lt;30,30,IF(L455-TODAY()&lt;60,60,IF(L455-TODAY()&lt;90,90,IF(L455-TODAY()&lt;180,180,"")))))</f>
        <v/>
      </c>
      <c r="N455" s="89" t="n">
        <v>113920</v>
      </c>
      <c r="O455" s="66" t="s">
        <v>95</v>
      </c>
      <c r="P455" s="70" t="s">
        <v>1214</v>
      </c>
    </row>
    <row r="456" s="71" customFormat="true" ht="56.25" hidden="false" customHeight="false" outlineLevel="0" collapsed="false">
      <c r="A456" s="76" t="s">
        <v>1215</v>
      </c>
      <c r="B456" s="17" t="str">
        <f aca="false">MID(A456,8,4)</f>
        <v>2016</v>
      </c>
      <c r="C456" s="76" t="s">
        <v>42</v>
      </c>
      <c r="D456" s="76" t="s">
        <v>54</v>
      </c>
      <c r="E456" s="77" t="s">
        <v>44</v>
      </c>
      <c r="F456" s="63" t="s">
        <v>1216</v>
      </c>
      <c r="G456" s="66" t="s">
        <v>193</v>
      </c>
      <c r="H456" s="86" t="n">
        <v>201700052</v>
      </c>
      <c r="I456" s="66" t="s">
        <v>1217</v>
      </c>
      <c r="J456" s="66"/>
      <c r="K456" s="22" t="n">
        <v>42809</v>
      </c>
      <c r="L456" s="68" t="n">
        <v>43173</v>
      </c>
      <c r="M456" s="35" t="str">
        <f aca="true">IF(L456-TODAY()&lt;0,"",IF(L456-TODAY()&lt;30,30,IF(L456-TODAY()&lt;60,60,IF(L456-TODAY()&lt;90,90,IF(L456-TODAY()&lt;180,180,"")))))</f>
        <v/>
      </c>
      <c r="N456" s="89" t="n">
        <v>17500</v>
      </c>
      <c r="O456" s="66" t="s">
        <v>95</v>
      </c>
      <c r="P456" s="70" t="s">
        <v>1218</v>
      </c>
    </row>
    <row r="457" s="71" customFormat="true" ht="22.5" hidden="false" customHeight="false" outlineLevel="0" collapsed="false">
      <c r="A457" s="66" t="s">
        <v>1219</v>
      </c>
      <c r="B457" s="20" t="str">
        <f aca="false">MID(A457,8,4)</f>
        <v>2016</v>
      </c>
      <c r="C457" s="66" t="s">
        <v>42</v>
      </c>
      <c r="D457" s="66" t="s">
        <v>54</v>
      </c>
      <c r="E457" s="33" t="s">
        <v>44</v>
      </c>
      <c r="F457" s="34" t="s">
        <v>1220</v>
      </c>
      <c r="G457" s="66" t="s">
        <v>1221</v>
      </c>
      <c r="H457" s="86" t="n">
        <v>201700042</v>
      </c>
      <c r="I457" s="66" t="s">
        <v>1222</v>
      </c>
      <c r="J457" s="66"/>
      <c r="K457" s="22" t="n">
        <v>42801</v>
      </c>
      <c r="L457" s="68" t="n">
        <v>43165</v>
      </c>
      <c r="M457" s="35" t="str">
        <f aca="true">IF(L457-TODAY()&lt;0,"",IF(L457-TODAY()&lt;30,30,IF(L457-TODAY()&lt;60,60,IF(L457-TODAY()&lt;90,90,IF(L457-TODAY()&lt;180,180,"")))))</f>
        <v/>
      </c>
      <c r="N457" s="89" t="n">
        <v>12250</v>
      </c>
      <c r="O457" s="66"/>
      <c r="P457" s="75" t="s">
        <v>1223</v>
      </c>
    </row>
    <row r="458" s="71" customFormat="true" ht="56.25" hidden="false" customHeight="false" outlineLevel="0" collapsed="false">
      <c r="A458" s="66" t="s">
        <v>1224</v>
      </c>
      <c r="B458" s="20" t="str">
        <f aca="false">MID(A458,8,4)</f>
        <v>2016</v>
      </c>
      <c r="C458" s="66" t="s">
        <v>42</v>
      </c>
      <c r="D458" s="66" t="s">
        <v>54</v>
      </c>
      <c r="E458" s="33" t="s">
        <v>44</v>
      </c>
      <c r="F458" s="34" t="s">
        <v>1216</v>
      </c>
      <c r="G458" s="66" t="s">
        <v>193</v>
      </c>
      <c r="H458" s="86" t="n">
        <v>201700054</v>
      </c>
      <c r="I458" s="66" t="s">
        <v>1225</v>
      </c>
      <c r="J458" s="66"/>
      <c r="K458" s="22" t="n">
        <v>42809</v>
      </c>
      <c r="L458" s="68" t="n">
        <v>43173</v>
      </c>
      <c r="M458" s="35" t="str">
        <f aca="true">IF(L458-TODAY()&lt;0,"",IF(L458-TODAY()&lt;30,30,IF(L458-TODAY()&lt;60,60,IF(L458-TODAY()&lt;90,90,IF(L458-TODAY()&lt;180,180,"")))))</f>
        <v/>
      </c>
      <c r="N458" s="89" t="n">
        <v>814.1</v>
      </c>
      <c r="O458" s="66" t="s">
        <v>95</v>
      </c>
      <c r="P458" s="70" t="s">
        <v>1226</v>
      </c>
    </row>
    <row r="459" s="71" customFormat="true" ht="56.25" hidden="false" customHeight="false" outlineLevel="0" collapsed="false">
      <c r="A459" s="66" t="s">
        <v>1215</v>
      </c>
      <c r="B459" s="20" t="str">
        <f aca="false">MID(A459,8,4)</f>
        <v>2016</v>
      </c>
      <c r="C459" s="66" t="s">
        <v>42</v>
      </c>
      <c r="D459" s="66" t="s">
        <v>54</v>
      </c>
      <c r="E459" s="33" t="s">
        <v>44</v>
      </c>
      <c r="F459" s="63" t="s">
        <v>1216</v>
      </c>
      <c r="G459" s="66" t="s">
        <v>193</v>
      </c>
      <c r="H459" s="86" t="n">
        <v>201700055</v>
      </c>
      <c r="I459" s="66" t="s">
        <v>1227</v>
      </c>
      <c r="J459" s="66"/>
      <c r="K459" s="22" t="n">
        <v>42809</v>
      </c>
      <c r="L459" s="68" t="n">
        <v>43173</v>
      </c>
      <c r="M459" s="35" t="str">
        <f aca="true">IF(L459-TODAY()&lt;0,"",IF(L459-TODAY()&lt;30,30,IF(L459-TODAY()&lt;60,60,IF(L459-TODAY()&lt;90,90,IF(L459-TODAY()&lt;180,180,"")))))</f>
        <v/>
      </c>
      <c r="N459" s="89" t="n">
        <v>824</v>
      </c>
      <c r="O459" s="66" t="s">
        <v>95</v>
      </c>
      <c r="P459" s="70" t="s">
        <v>1228</v>
      </c>
    </row>
    <row r="460" s="71" customFormat="true" ht="56.25" hidden="false" customHeight="false" outlineLevel="0" collapsed="false">
      <c r="A460" s="66" t="s">
        <v>982</v>
      </c>
      <c r="B460" s="20" t="str">
        <f aca="false">MID(A460,8,4)</f>
        <v>2016</v>
      </c>
      <c r="C460" s="66" t="s">
        <v>42</v>
      </c>
      <c r="D460" s="66" t="s">
        <v>43</v>
      </c>
      <c r="E460" s="33" t="s">
        <v>44</v>
      </c>
      <c r="F460" s="34" t="s">
        <v>1229</v>
      </c>
      <c r="G460" s="66" t="s">
        <v>535</v>
      </c>
      <c r="H460" s="86" t="n">
        <v>201700051</v>
      </c>
      <c r="I460" s="66" t="s">
        <v>614</v>
      </c>
      <c r="J460" s="66"/>
      <c r="K460" s="22" t="n">
        <v>42760</v>
      </c>
      <c r="L460" s="68" t="n">
        <v>43160</v>
      </c>
      <c r="M460" s="35" t="str">
        <f aca="true">IF(L460-TODAY()&lt;0,"",IF(L460-TODAY()&lt;30,30,IF(L460-TODAY()&lt;60,60,IF(L460-TODAY()&lt;90,90,IF(L460-TODAY()&lt;180,180,"")))))</f>
        <v/>
      </c>
      <c r="N460" s="96" t="n">
        <v>323</v>
      </c>
      <c r="O460" s="66"/>
      <c r="P460" s="97"/>
    </row>
    <row r="461" s="71" customFormat="true" ht="22.5" hidden="false" customHeight="false" outlineLevel="0" collapsed="false">
      <c r="A461" s="66" t="s">
        <v>982</v>
      </c>
      <c r="B461" s="20" t="str">
        <f aca="false">MID(A461,8,4)</f>
        <v>2016</v>
      </c>
      <c r="C461" s="66" t="s">
        <v>42</v>
      </c>
      <c r="D461" s="66" t="s">
        <v>43</v>
      </c>
      <c r="E461" s="33" t="s">
        <v>837</v>
      </c>
      <c r="F461" s="34" t="s">
        <v>1230</v>
      </c>
      <c r="G461" s="66" t="s">
        <v>535</v>
      </c>
      <c r="H461" s="86" t="n">
        <v>201700051</v>
      </c>
      <c r="I461" s="66" t="s">
        <v>614</v>
      </c>
      <c r="J461" s="66"/>
      <c r="K461" s="22" t="n">
        <v>42761</v>
      </c>
      <c r="L461" s="68" t="n">
        <v>43526</v>
      </c>
      <c r="M461" s="35" t="str">
        <f aca="true">IF(L461-TODAY()&lt;0,"",IF(L461-TODAY()&lt;30,30,IF(L461-TODAY()&lt;60,60,IF(L461-TODAY()&lt;90,90,IF(L461-TODAY()&lt;180,180,"")))))</f>
        <v/>
      </c>
      <c r="N461" s="89" t="n">
        <v>276.5</v>
      </c>
      <c r="O461" s="66"/>
      <c r="P461" s="70"/>
    </row>
    <row r="462" s="71" customFormat="true" ht="11.25" hidden="false" customHeight="false" outlineLevel="0" collapsed="false">
      <c r="A462" s="66" t="s">
        <v>1231</v>
      </c>
      <c r="B462" s="20" t="str">
        <f aca="false">MID(A462,8,4)</f>
        <v>2015</v>
      </c>
      <c r="C462" s="66" t="s">
        <v>49</v>
      </c>
      <c r="D462" s="66" t="s">
        <v>22</v>
      </c>
      <c r="E462" s="33" t="s">
        <v>44</v>
      </c>
      <c r="F462" s="34" t="s">
        <v>1232</v>
      </c>
      <c r="G462" s="66" t="s">
        <v>279</v>
      </c>
      <c r="H462" s="86" t="n">
        <v>201600027</v>
      </c>
      <c r="I462" s="66" t="s">
        <v>1233</v>
      </c>
      <c r="J462" s="66"/>
      <c r="K462" s="22" t="n">
        <v>42446</v>
      </c>
      <c r="L462" s="68" t="n">
        <v>43175</v>
      </c>
      <c r="M462" s="35" t="str">
        <f aca="true">IF(L462-TODAY()&lt;0,"",IF(L462-TODAY()&lt;30,30,IF(L462-TODAY()&lt;60,60,IF(L462-TODAY()&lt;90,90,IF(L462-TODAY()&lt;180,180,"")))))</f>
        <v/>
      </c>
      <c r="N462" s="89" t="n">
        <v>717600</v>
      </c>
      <c r="O462" s="66" t="s">
        <v>95</v>
      </c>
      <c r="P462" s="70" t="s">
        <v>1234</v>
      </c>
    </row>
    <row r="463" s="71" customFormat="true" ht="22.5" hidden="false" customHeight="false" outlineLevel="0" collapsed="false">
      <c r="A463" s="66" t="s">
        <v>1231</v>
      </c>
      <c r="B463" s="20" t="str">
        <f aca="false">MID(A463,8,4)</f>
        <v>2015</v>
      </c>
      <c r="C463" s="66" t="s">
        <v>49</v>
      </c>
      <c r="D463" s="66" t="s">
        <v>22</v>
      </c>
      <c r="E463" s="33"/>
      <c r="F463" s="34" t="s">
        <v>1235</v>
      </c>
      <c r="G463" s="66" t="s">
        <v>279</v>
      </c>
      <c r="H463" s="86" t="n">
        <v>201600027</v>
      </c>
      <c r="I463" s="66" t="s">
        <v>1233</v>
      </c>
      <c r="J463" s="66"/>
      <c r="K463" s="22" t="n">
        <v>42772</v>
      </c>
      <c r="L463" s="68" t="n">
        <v>43176</v>
      </c>
      <c r="M463" s="35" t="str">
        <f aca="true">IF(L463-TODAY()&lt;0,"",IF(L463-TODAY()&lt;30,30,IF(L463-TODAY()&lt;60,60,IF(L463-TODAY()&lt;90,90,IF(L463-TODAY()&lt;180,180,"")))))</f>
        <v/>
      </c>
      <c r="N463" s="89" t="n">
        <v>0</v>
      </c>
      <c r="O463" s="66" t="s">
        <v>95</v>
      </c>
      <c r="P463" s="70"/>
    </row>
    <row r="464" s="71" customFormat="true" ht="24.75" hidden="false" customHeight="true" outlineLevel="0" collapsed="false">
      <c r="A464" s="76" t="s">
        <v>1236</v>
      </c>
      <c r="B464" s="17" t="str">
        <f aca="false">MID(A464,8,4)</f>
        <v>2016</v>
      </c>
      <c r="C464" s="76" t="s">
        <v>42</v>
      </c>
      <c r="D464" s="76" t="s">
        <v>557</v>
      </c>
      <c r="E464" s="77"/>
      <c r="F464" s="63" t="s">
        <v>1237</v>
      </c>
      <c r="G464" s="66" t="s">
        <v>24</v>
      </c>
      <c r="H464" s="86" t="s">
        <v>1238</v>
      </c>
      <c r="I464" s="66" t="s">
        <v>1239</v>
      </c>
      <c r="J464" s="66"/>
      <c r="K464" s="22" t="n">
        <v>42788</v>
      </c>
      <c r="L464" s="68" t="n">
        <v>43166</v>
      </c>
      <c r="M464" s="35" t="str">
        <f aca="true">IF(L464-TODAY()&lt;0,"",IF(L464-TODAY()&lt;30,30,IF(L464-TODAY()&lt;60,60,IF(L464-TODAY()&lt;90,90,IF(L464-TODAY()&lt;180,180,"")))))</f>
        <v/>
      </c>
      <c r="N464" s="89" t="n">
        <v>65984.7</v>
      </c>
      <c r="O464" s="66" t="s">
        <v>95</v>
      </c>
      <c r="P464" s="70" t="s">
        <v>1240</v>
      </c>
    </row>
    <row r="465" s="71" customFormat="true" ht="22.5" hidden="false" customHeight="false" outlineLevel="0" collapsed="false">
      <c r="A465" s="66" t="s">
        <v>1241</v>
      </c>
      <c r="B465" s="20" t="str">
        <f aca="false">MID(A465,8,4)</f>
        <v>2015</v>
      </c>
      <c r="C465" s="66" t="s">
        <v>42</v>
      </c>
      <c r="D465" s="66" t="s">
        <v>54</v>
      </c>
      <c r="E465" s="33" t="s">
        <v>44</v>
      </c>
      <c r="F465" s="63" t="s">
        <v>1242</v>
      </c>
      <c r="G465" s="66" t="s">
        <v>371</v>
      </c>
      <c r="H465" s="86" t="n">
        <v>201700064</v>
      </c>
      <c r="I465" s="66" t="s">
        <v>1243</v>
      </c>
      <c r="J465" s="66"/>
      <c r="K465" s="22" t="n">
        <v>42789</v>
      </c>
      <c r="L465" s="68" t="n">
        <v>43166</v>
      </c>
      <c r="M465" s="35" t="str">
        <f aca="true">IF(L465-TODAY()&lt;0,"",IF(L465-TODAY()&lt;30,30,IF(L465-TODAY()&lt;60,60,IF(L465-TODAY()&lt;90,90,IF(L465-TODAY()&lt;180,180,"")))))</f>
        <v/>
      </c>
      <c r="N465" s="89" t="n">
        <v>17280</v>
      </c>
      <c r="O465" s="66" t="s">
        <v>95</v>
      </c>
      <c r="P465" s="70" t="s">
        <v>1244</v>
      </c>
    </row>
    <row r="466" s="71" customFormat="true" ht="22.5" hidden="false" customHeight="false" outlineLevel="0" collapsed="false">
      <c r="A466" s="66" t="s">
        <v>1219</v>
      </c>
      <c r="B466" s="20" t="str">
        <f aca="false">MID(A466,8,4)</f>
        <v>2016</v>
      </c>
      <c r="C466" s="66" t="s">
        <v>42</v>
      </c>
      <c r="D466" s="66" t="s">
        <v>54</v>
      </c>
      <c r="E466" s="33" t="s">
        <v>44</v>
      </c>
      <c r="F466" s="63" t="s">
        <v>1220</v>
      </c>
      <c r="G466" s="66" t="s">
        <v>1185</v>
      </c>
      <c r="H466" s="86" t="n">
        <v>201700053</v>
      </c>
      <c r="I466" s="66" t="s">
        <v>1245</v>
      </c>
      <c r="J466" s="66"/>
      <c r="K466" s="22" t="n">
        <v>42792</v>
      </c>
      <c r="L466" s="68" t="n">
        <v>43179</v>
      </c>
      <c r="M466" s="35" t="str">
        <f aca="true">IF(L466-TODAY()&lt;0,"",IF(L466-TODAY()&lt;30,30,IF(L466-TODAY()&lt;60,60,IF(L466-TODAY()&lt;90,90,IF(L466-TODAY()&lt;180,180,"")))))</f>
        <v/>
      </c>
      <c r="N466" s="89" t="n">
        <v>71582.5</v>
      </c>
      <c r="O466" s="66" t="s">
        <v>95</v>
      </c>
      <c r="P466" s="70" t="s">
        <v>1246</v>
      </c>
    </row>
    <row r="467" s="71" customFormat="true" ht="33.75" hidden="false" customHeight="false" outlineLevel="0" collapsed="false">
      <c r="A467" s="66" t="s">
        <v>1247</v>
      </c>
      <c r="B467" s="20" t="str">
        <f aca="false">MID(A467,8,4)</f>
        <v>2016</v>
      </c>
      <c r="C467" s="66" t="s">
        <v>42</v>
      </c>
      <c r="D467" s="66" t="s">
        <v>748</v>
      </c>
      <c r="E467" s="33" t="s">
        <v>44</v>
      </c>
      <c r="F467" s="34" t="s">
        <v>1248</v>
      </c>
      <c r="G467" s="66" t="s">
        <v>1049</v>
      </c>
      <c r="H467" s="86" t="n">
        <v>201700068</v>
      </c>
      <c r="I467" s="66" t="s">
        <v>1112</v>
      </c>
      <c r="J467" s="66" t="s">
        <v>1113</v>
      </c>
      <c r="K467" s="68" t="n">
        <v>42824</v>
      </c>
      <c r="L467" s="68" t="n">
        <v>43188</v>
      </c>
      <c r="M467" s="35" t="str">
        <f aca="true">IF(L467-TODAY()&lt;0,"",IF(L467-TODAY()&lt;30,30,IF(L467-TODAY()&lt;60,60,IF(L467-TODAY()&lt;90,90,IF(L467-TODAY()&lt;180,180,"")))))</f>
        <v/>
      </c>
      <c r="N467" s="88" t="n">
        <v>51003.13</v>
      </c>
      <c r="O467" s="66" t="s">
        <v>95</v>
      </c>
      <c r="P467" s="75"/>
    </row>
    <row r="468" s="71" customFormat="true" ht="22.5" hidden="false" customHeight="false" outlineLevel="0" collapsed="false">
      <c r="A468" s="76" t="s">
        <v>1249</v>
      </c>
      <c r="B468" s="17" t="str">
        <f aca="false">MID(A468,8,4)</f>
        <v>2016</v>
      </c>
      <c r="C468" s="76" t="s">
        <v>42</v>
      </c>
      <c r="D468" s="76" t="s">
        <v>54</v>
      </c>
      <c r="E468" s="77" t="s">
        <v>44</v>
      </c>
      <c r="F468" s="63" t="s">
        <v>1250</v>
      </c>
      <c r="G468" s="66" t="s">
        <v>67</v>
      </c>
      <c r="H468" s="86" t="n">
        <v>201700080</v>
      </c>
      <c r="I468" s="66" t="s">
        <v>1251</v>
      </c>
      <c r="J468" s="66"/>
      <c r="K468" s="68" t="n">
        <v>42863</v>
      </c>
      <c r="L468" s="68" t="n">
        <v>43227</v>
      </c>
      <c r="M468" s="35" t="str">
        <f aca="true">IF(L468-TODAY()&lt;0,"",IF(L468-TODAY()&lt;30,30,IF(L468-TODAY()&lt;60,60,IF(L468-TODAY()&lt;90,90,IF(L468-TODAY()&lt;180,180,"")))))</f>
        <v/>
      </c>
      <c r="N468" s="69" t="n">
        <v>420845</v>
      </c>
      <c r="O468" s="66" t="s">
        <v>95</v>
      </c>
      <c r="P468" s="70" t="s">
        <v>1252</v>
      </c>
    </row>
    <row r="469" s="71" customFormat="true" ht="22.5" hidden="false" customHeight="false" outlineLevel="0" collapsed="false">
      <c r="A469" s="66" t="s">
        <v>1249</v>
      </c>
      <c r="B469" s="20" t="str">
        <f aca="false">MID(A469,8,4)</f>
        <v>2016</v>
      </c>
      <c r="C469" s="66" t="s">
        <v>42</v>
      </c>
      <c r="D469" s="66" t="s">
        <v>54</v>
      </c>
      <c r="E469" s="33" t="s">
        <v>44</v>
      </c>
      <c r="F469" s="34" t="s">
        <v>1253</v>
      </c>
      <c r="G469" s="66" t="s">
        <v>67</v>
      </c>
      <c r="H469" s="86" t="n">
        <v>201700076</v>
      </c>
      <c r="I469" s="66" t="s">
        <v>1254</v>
      </c>
      <c r="J469" s="66"/>
      <c r="K469" s="68" t="n">
        <v>42865</v>
      </c>
      <c r="L469" s="68" t="n">
        <v>43229</v>
      </c>
      <c r="M469" s="35" t="str">
        <f aca="true">IF(L469-TODAY()&lt;0,"",IF(L469-TODAY()&lt;30,30,IF(L469-TODAY()&lt;60,60,IF(L469-TODAY()&lt;90,90,IF(L469-TODAY()&lt;180,180,"")))))</f>
        <v/>
      </c>
      <c r="N469" s="69" t="n">
        <v>775000</v>
      </c>
      <c r="O469" s="66" t="s">
        <v>95</v>
      </c>
      <c r="P469" s="70" t="s">
        <v>1252</v>
      </c>
    </row>
    <row r="470" s="71" customFormat="true" ht="11.25" hidden="false" customHeight="false" outlineLevel="0" collapsed="false">
      <c r="A470" s="66" t="s">
        <v>768</v>
      </c>
      <c r="B470" s="20" t="str">
        <f aca="false">MID(A470,8,4)</f>
        <v>2015</v>
      </c>
      <c r="C470" s="66" t="s">
        <v>42</v>
      </c>
      <c r="D470" s="66" t="s">
        <v>748</v>
      </c>
      <c r="E470" s="33" t="s">
        <v>44</v>
      </c>
      <c r="F470" s="34" t="s">
        <v>842</v>
      </c>
      <c r="G470" s="66" t="s">
        <v>283</v>
      </c>
      <c r="H470" s="86" t="n">
        <v>201600054</v>
      </c>
      <c r="I470" s="66" t="s">
        <v>222</v>
      </c>
      <c r="J470" s="20" t="s">
        <v>223</v>
      </c>
      <c r="K470" s="95" t="n">
        <v>42499</v>
      </c>
      <c r="L470" s="68" t="n">
        <v>43229</v>
      </c>
      <c r="M470" s="35" t="str">
        <f aca="true">IF(L470-TODAY()&lt;0,"",IF(L470-TODAY()&lt;30,30,IF(L470-TODAY()&lt;60,60,IF(L470-TODAY()&lt;90,90,IF(L470-TODAY()&lt;180,180,"")))))</f>
        <v/>
      </c>
      <c r="N470" s="96" t="n">
        <v>92417.47</v>
      </c>
      <c r="O470" s="66" t="s">
        <v>95</v>
      </c>
      <c r="P470" s="70" t="s">
        <v>1255</v>
      </c>
    </row>
    <row r="471" s="71" customFormat="true" ht="22.5" hidden="false" customHeight="false" outlineLevel="0" collapsed="false">
      <c r="A471" s="66" t="s">
        <v>1249</v>
      </c>
      <c r="B471" s="20" t="str">
        <f aca="false">MID(A471,8,4)</f>
        <v>2016</v>
      </c>
      <c r="C471" s="66" t="s">
        <v>42</v>
      </c>
      <c r="D471" s="66" t="s">
        <v>54</v>
      </c>
      <c r="E471" s="33" t="s">
        <v>44</v>
      </c>
      <c r="F471" s="34" t="s">
        <v>1256</v>
      </c>
      <c r="G471" s="66" t="s">
        <v>67</v>
      </c>
      <c r="H471" s="86" t="n">
        <v>201700077</v>
      </c>
      <c r="I471" s="66" t="s">
        <v>1257</v>
      </c>
      <c r="J471" s="66"/>
      <c r="K471" s="95" t="n">
        <v>42866</v>
      </c>
      <c r="L471" s="68" t="n">
        <v>43230</v>
      </c>
      <c r="M471" s="35" t="str">
        <f aca="true">IF(L471-TODAY()&lt;0,"",IF(L471-TODAY()&lt;30,30,IF(L471-TODAY()&lt;60,60,IF(L471-TODAY()&lt;90,90,IF(L471-TODAY()&lt;180,180,"")))))</f>
        <v/>
      </c>
      <c r="N471" s="89" t="n">
        <v>247285</v>
      </c>
      <c r="O471" s="66" t="s">
        <v>95</v>
      </c>
      <c r="P471" s="70" t="s">
        <v>1252</v>
      </c>
    </row>
    <row r="472" s="71" customFormat="true" ht="22.5" hidden="false" customHeight="false" outlineLevel="0" collapsed="false">
      <c r="A472" s="66" t="s">
        <v>1258</v>
      </c>
      <c r="B472" s="20" t="str">
        <f aca="false">MID(A472,8,4)</f>
        <v>2016</v>
      </c>
      <c r="C472" s="66" t="s">
        <v>42</v>
      </c>
      <c r="D472" s="66" t="s">
        <v>54</v>
      </c>
      <c r="E472" s="33" t="s">
        <v>44</v>
      </c>
      <c r="F472" s="34" t="s">
        <v>1259</v>
      </c>
      <c r="G472" s="66" t="s">
        <v>67</v>
      </c>
      <c r="H472" s="86" t="n">
        <v>201700085</v>
      </c>
      <c r="I472" s="66" t="s">
        <v>1260</v>
      </c>
      <c r="J472" s="66"/>
      <c r="K472" s="95" t="n">
        <v>42866</v>
      </c>
      <c r="L472" s="68" t="n">
        <v>43230</v>
      </c>
      <c r="M472" s="35" t="str">
        <f aca="true">IF(L472-TODAY()&lt;0,"",IF(L472-TODAY()&lt;30,30,IF(L472-TODAY()&lt;60,60,IF(L472-TODAY()&lt;90,90,IF(L472-TODAY()&lt;180,180,"")))))</f>
        <v/>
      </c>
      <c r="N472" s="89" t="n">
        <v>47250</v>
      </c>
      <c r="O472" s="66" t="s">
        <v>95</v>
      </c>
      <c r="P472" s="70" t="s">
        <v>1261</v>
      </c>
    </row>
    <row r="473" s="71" customFormat="true" ht="22.5" hidden="false" customHeight="false" outlineLevel="0" collapsed="false">
      <c r="A473" s="66" t="s">
        <v>1258</v>
      </c>
      <c r="B473" s="20" t="str">
        <f aca="false">MID(A473,8,4)</f>
        <v>2016</v>
      </c>
      <c r="C473" s="66" t="s">
        <v>42</v>
      </c>
      <c r="D473" s="66" t="s">
        <v>54</v>
      </c>
      <c r="E473" s="33" t="s">
        <v>44</v>
      </c>
      <c r="F473" s="34" t="s">
        <v>1259</v>
      </c>
      <c r="G473" s="66" t="s">
        <v>67</v>
      </c>
      <c r="H473" s="86" t="n">
        <v>201700079</v>
      </c>
      <c r="I473" s="66" t="s">
        <v>1262</v>
      </c>
      <c r="J473" s="66"/>
      <c r="K473" s="95" t="n">
        <v>42866</v>
      </c>
      <c r="L473" s="68" t="n">
        <v>43230</v>
      </c>
      <c r="M473" s="35" t="str">
        <f aca="true">IF(L473-TODAY()&lt;0,"",IF(L473-TODAY()&lt;30,30,IF(L473-TODAY()&lt;60,60,IF(L473-TODAY()&lt;90,90,IF(L473-TODAY()&lt;180,180,"")))))</f>
        <v/>
      </c>
      <c r="N473" s="89" t="n">
        <v>171900</v>
      </c>
      <c r="O473" s="66" t="s">
        <v>95</v>
      </c>
      <c r="P473" s="70" t="s">
        <v>1261</v>
      </c>
    </row>
    <row r="474" s="71" customFormat="true" ht="22.5" hidden="false" customHeight="false" outlineLevel="0" collapsed="false">
      <c r="A474" s="66" t="s">
        <v>1258</v>
      </c>
      <c r="B474" s="20" t="str">
        <f aca="false">MID(A474,8,4)</f>
        <v>2016</v>
      </c>
      <c r="C474" s="66" t="s">
        <v>42</v>
      </c>
      <c r="D474" s="66" t="s">
        <v>54</v>
      </c>
      <c r="E474" s="33" t="s">
        <v>44</v>
      </c>
      <c r="F474" s="34" t="s">
        <v>1259</v>
      </c>
      <c r="G474" s="66" t="s">
        <v>67</v>
      </c>
      <c r="H474" s="86" t="n">
        <v>201700254</v>
      </c>
      <c r="I474" s="66" t="s">
        <v>1262</v>
      </c>
      <c r="J474" s="66"/>
      <c r="K474" s="95" t="n">
        <v>43014</v>
      </c>
      <c r="L474" s="68" t="n">
        <v>43378</v>
      </c>
      <c r="M474" s="35" t="str">
        <f aca="true">IF(L474-TODAY()&lt;0,"",IF(L474-TODAY()&lt;30,30,IF(L474-TODAY()&lt;60,60,IF(L474-TODAY()&lt;90,90,IF(L474-TODAY()&lt;180,180,"")))))</f>
        <v/>
      </c>
      <c r="N474" s="89" t="n">
        <v>51360</v>
      </c>
      <c r="O474" s="66" t="s">
        <v>95</v>
      </c>
      <c r="P474" s="70" t="s">
        <v>1263</v>
      </c>
    </row>
    <row r="475" s="71" customFormat="true" ht="22.5" hidden="false" customHeight="false" outlineLevel="0" collapsed="false">
      <c r="A475" s="66" t="s">
        <v>1258</v>
      </c>
      <c r="B475" s="20" t="str">
        <f aca="false">MID(A475,8,4)</f>
        <v>2016</v>
      </c>
      <c r="C475" s="66" t="s">
        <v>42</v>
      </c>
      <c r="D475" s="66" t="s">
        <v>54</v>
      </c>
      <c r="E475" s="33" t="s">
        <v>44</v>
      </c>
      <c r="F475" s="34" t="s">
        <v>1259</v>
      </c>
      <c r="G475" s="66" t="s">
        <v>67</v>
      </c>
      <c r="H475" s="86" t="n">
        <v>201700250</v>
      </c>
      <c r="I475" s="66" t="s">
        <v>1260</v>
      </c>
      <c r="J475" s="66"/>
      <c r="K475" s="95" t="n">
        <v>43014</v>
      </c>
      <c r="L475" s="68" t="n">
        <v>43378</v>
      </c>
      <c r="M475" s="35" t="str">
        <f aca="true">IF(L475-TODAY()&lt;0,"",IF(L475-TODAY()&lt;30,30,IF(L475-TODAY()&lt;60,60,IF(L475-TODAY()&lt;90,90,IF(L475-TODAY()&lt;180,180,"")))))</f>
        <v/>
      </c>
      <c r="N475" s="89" t="n">
        <v>13050</v>
      </c>
      <c r="O475" s="66" t="s">
        <v>95</v>
      </c>
      <c r="P475" s="70" t="s">
        <v>1263</v>
      </c>
    </row>
    <row r="476" s="71" customFormat="true" ht="22.5" hidden="false" customHeight="false" outlineLevel="0" collapsed="false">
      <c r="A476" s="66" t="s">
        <v>1258</v>
      </c>
      <c r="B476" s="20" t="str">
        <f aca="false">MID(A476,8,4)</f>
        <v>2016</v>
      </c>
      <c r="C476" s="66" t="s">
        <v>42</v>
      </c>
      <c r="D476" s="66" t="s">
        <v>54</v>
      </c>
      <c r="E476" s="33" t="s">
        <v>44</v>
      </c>
      <c r="F476" s="34" t="s">
        <v>1259</v>
      </c>
      <c r="G476" s="66" t="s">
        <v>67</v>
      </c>
      <c r="H476" s="86" t="n">
        <v>201700092</v>
      </c>
      <c r="I476" s="66" t="s">
        <v>1264</v>
      </c>
      <c r="J476" s="66"/>
      <c r="K476" s="95" t="n">
        <v>42866</v>
      </c>
      <c r="L476" s="68" t="n">
        <v>43230</v>
      </c>
      <c r="M476" s="35" t="str">
        <f aca="true">IF(L476-TODAY()&lt;0,"",IF(L476-TODAY()&lt;30,30,IF(L476-TODAY()&lt;60,60,IF(L476-TODAY()&lt;90,90,IF(L476-TODAY()&lt;180,180,"")))))</f>
        <v/>
      </c>
      <c r="N476" s="89" t="n">
        <v>344200</v>
      </c>
      <c r="O476" s="66" t="s">
        <v>95</v>
      </c>
      <c r="P476" s="70" t="s">
        <v>1261</v>
      </c>
    </row>
    <row r="477" s="71" customFormat="true" ht="22.5" hidden="false" customHeight="false" outlineLevel="0" collapsed="false">
      <c r="A477" s="66" t="s">
        <v>1258</v>
      </c>
      <c r="B477" s="20" t="str">
        <f aca="false">MID(A477,8,4)</f>
        <v>2016</v>
      </c>
      <c r="C477" s="66" t="s">
        <v>42</v>
      </c>
      <c r="D477" s="66" t="s">
        <v>54</v>
      </c>
      <c r="E477" s="33" t="s">
        <v>44</v>
      </c>
      <c r="F477" s="34" t="s">
        <v>1259</v>
      </c>
      <c r="G477" s="66" t="s">
        <v>67</v>
      </c>
      <c r="H477" s="86" t="n">
        <v>201700081</v>
      </c>
      <c r="I477" s="66" t="s">
        <v>1251</v>
      </c>
      <c r="J477" s="66"/>
      <c r="K477" s="95" t="n">
        <v>42866</v>
      </c>
      <c r="L477" s="68" t="n">
        <v>43230</v>
      </c>
      <c r="M477" s="35" t="str">
        <f aca="true">IF(L477-TODAY()&lt;0,"",IF(L477-TODAY()&lt;30,30,IF(L477-TODAY()&lt;60,60,IF(L477-TODAY()&lt;90,90,IF(L477-TODAY()&lt;180,180,"")))))</f>
        <v/>
      </c>
      <c r="N477" s="89" t="n">
        <v>145412</v>
      </c>
      <c r="O477" s="66" t="s">
        <v>95</v>
      </c>
      <c r="P477" s="70" t="s">
        <v>1265</v>
      </c>
    </row>
    <row r="478" s="71" customFormat="true" ht="22.5" hidden="false" customHeight="false" outlineLevel="0" collapsed="false">
      <c r="A478" s="66" t="s">
        <v>1266</v>
      </c>
      <c r="B478" s="20" t="str">
        <f aca="false">MID(A478,8,4)</f>
        <v>2016</v>
      </c>
      <c r="C478" s="66" t="s">
        <v>42</v>
      </c>
      <c r="D478" s="66" t="s">
        <v>54</v>
      </c>
      <c r="E478" s="33" t="s">
        <v>44</v>
      </c>
      <c r="F478" s="34" t="s">
        <v>1259</v>
      </c>
      <c r="G478" s="66" t="s">
        <v>67</v>
      </c>
      <c r="H478" s="86" t="n">
        <v>201700099</v>
      </c>
      <c r="I478" s="66" t="s">
        <v>1267</v>
      </c>
      <c r="J478" s="66"/>
      <c r="K478" s="95" t="n">
        <v>42866</v>
      </c>
      <c r="L478" s="68" t="n">
        <v>43230</v>
      </c>
      <c r="M478" s="35" t="str">
        <f aca="true">IF(L478-TODAY()&lt;0,"",IF(L478-TODAY()&lt;30,30,IF(L478-TODAY()&lt;60,60,IF(L478-TODAY()&lt;90,90,IF(L478-TODAY()&lt;180,180,"")))))</f>
        <v/>
      </c>
      <c r="N478" s="89" t="n">
        <v>80000</v>
      </c>
      <c r="O478" s="66" t="s">
        <v>95</v>
      </c>
      <c r="P478" s="70" t="s">
        <v>1265</v>
      </c>
    </row>
    <row r="479" s="71" customFormat="true" ht="22.5" hidden="false" customHeight="false" outlineLevel="0" collapsed="false">
      <c r="A479" s="66" t="s">
        <v>1249</v>
      </c>
      <c r="B479" s="20" t="str">
        <f aca="false">MID(A479,8,4)</f>
        <v>2016</v>
      </c>
      <c r="C479" s="66" t="s">
        <v>42</v>
      </c>
      <c r="D479" s="66" t="s">
        <v>54</v>
      </c>
      <c r="E479" s="33" t="s">
        <v>44</v>
      </c>
      <c r="F479" s="34" t="s">
        <v>1268</v>
      </c>
      <c r="G479" s="66" t="s">
        <v>67</v>
      </c>
      <c r="H479" s="86" t="n">
        <v>201700078</v>
      </c>
      <c r="I479" s="66" t="s">
        <v>1269</v>
      </c>
      <c r="J479" s="66"/>
      <c r="K479" s="95" t="n">
        <v>42867</v>
      </c>
      <c r="L479" s="68" t="n">
        <v>43231</v>
      </c>
      <c r="M479" s="35" t="str">
        <f aca="true">IF(L479-TODAY()&lt;0,"",IF(L479-TODAY()&lt;30,30,IF(L479-TODAY()&lt;60,60,IF(L479-TODAY()&lt;90,90,IF(L479-TODAY()&lt;180,180,"")))))</f>
        <v/>
      </c>
      <c r="N479" s="89" t="n">
        <v>1532100</v>
      </c>
      <c r="O479" s="66" t="s">
        <v>95</v>
      </c>
      <c r="P479" s="75" t="s">
        <v>1252</v>
      </c>
    </row>
    <row r="480" s="71" customFormat="true" ht="67.5" hidden="false" customHeight="false" outlineLevel="0" collapsed="false">
      <c r="A480" s="66" t="s">
        <v>1270</v>
      </c>
      <c r="B480" s="20" t="str">
        <f aca="false">MID(A480,8,4)</f>
        <v>2016</v>
      </c>
      <c r="C480" s="66" t="s">
        <v>42</v>
      </c>
      <c r="D480" s="66" t="s">
        <v>748</v>
      </c>
      <c r="E480" s="33" t="s">
        <v>44</v>
      </c>
      <c r="F480" s="34" t="s">
        <v>1271</v>
      </c>
      <c r="G480" s="66" t="s">
        <v>1049</v>
      </c>
      <c r="H480" s="86" t="n">
        <v>201700062</v>
      </c>
      <c r="I480" s="66" t="s">
        <v>1272</v>
      </c>
      <c r="J480" s="66"/>
      <c r="K480" s="68" t="n">
        <v>42828</v>
      </c>
      <c r="L480" s="68" t="n">
        <v>43192</v>
      </c>
      <c r="M480" s="35" t="str">
        <f aca="true">IF(L480-TODAY()&lt;0,"",IF(L480-TODAY()&lt;30,30,IF(L480-TODAY()&lt;60,60,IF(L480-TODAY()&lt;90,90,IF(L480-TODAY()&lt;180,180,"")))))</f>
        <v/>
      </c>
      <c r="N480" s="88" t="n">
        <v>544555</v>
      </c>
      <c r="O480" s="66" t="s">
        <v>95</v>
      </c>
      <c r="P480" s="70" t="s">
        <v>1273</v>
      </c>
    </row>
    <row r="481" s="71" customFormat="true" ht="67.5" hidden="false" customHeight="false" outlineLevel="0" collapsed="false">
      <c r="A481" s="66" t="s">
        <v>1128</v>
      </c>
      <c r="B481" s="20" t="str">
        <f aca="false">MID(A481,8,4)</f>
        <v>2016</v>
      </c>
      <c r="C481" s="66" t="s">
        <v>42</v>
      </c>
      <c r="D481" s="66" t="s">
        <v>748</v>
      </c>
      <c r="E481" s="33" t="s">
        <v>44</v>
      </c>
      <c r="F481" s="34" t="s">
        <v>1274</v>
      </c>
      <c r="G481" s="66" t="s">
        <v>1275</v>
      </c>
      <c r="H481" s="86" t="n">
        <v>201700065</v>
      </c>
      <c r="I481" s="66" t="s">
        <v>1131</v>
      </c>
      <c r="J481" s="66"/>
      <c r="K481" s="68" t="n">
        <v>42832</v>
      </c>
      <c r="L481" s="68" t="n">
        <v>43196</v>
      </c>
      <c r="M481" s="35" t="str">
        <f aca="true">IF(L481-TODAY()&lt;0,"",IF(L481-TODAY()&lt;30,30,IF(L481-TODAY()&lt;60,60,IF(L481-TODAY()&lt;90,90,IF(L481-TODAY()&lt;180,180,"")))))</f>
        <v/>
      </c>
      <c r="N481" s="88" t="n">
        <v>143520</v>
      </c>
      <c r="O481" s="66" t="s">
        <v>95</v>
      </c>
      <c r="P481" s="75" t="s">
        <v>1276</v>
      </c>
    </row>
    <row r="482" s="71" customFormat="true" ht="11.25" hidden="false" customHeight="false" outlineLevel="0" collapsed="false">
      <c r="A482" s="76" t="s">
        <v>1277</v>
      </c>
      <c r="B482" s="17" t="str">
        <f aca="false">MID(A482,8,4)</f>
        <v>2016</v>
      </c>
      <c r="C482" s="76" t="s">
        <v>42</v>
      </c>
      <c r="D482" s="76" t="s">
        <v>557</v>
      </c>
      <c r="E482" s="77"/>
      <c r="F482" s="63" t="s">
        <v>1278</v>
      </c>
      <c r="G482" s="66" t="s">
        <v>46</v>
      </c>
      <c r="H482" s="86" t="s">
        <v>1279</v>
      </c>
      <c r="I482" s="66" t="s">
        <v>1280</v>
      </c>
      <c r="J482" s="66" t="s">
        <v>1113</v>
      </c>
      <c r="K482" s="95" t="n">
        <v>42842</v>
      </c>
      <c r="L482" s="68" t="n">
        <v>43206</v>
      </c>
      <c r="M482" s="35" t="str">
        <f aca="true">IF(L482-TODAY()&lt;0,"",IF(L482-TODAY()&lt;30,30,IF(L482-TODAY()&lt;60,60,IF(L482-TODAY()&lt;90,90,IF(L482-TODAY()&lt;180,180,"")))))</f>
        <v/>
      </c>
      <c r="N482" s="89" t="n">
        <v>2384599.2</v>
      </c>
      <c r="O482" s="66" t="s">
        <v>95</v>
      </c>
      <c r="P482" s="70" t="s">
        <v>1281</v>
      </c>
    </row>
    <row r="483" s="71" customFormat="true" ht="45" hidden="false" customHeight="false" outlineLevel="0" collapsed="false">
      <c r="A483" s="66" t="s">
        <v>1277</v>
      </c>
      <c r="B483" s="20" t="str">
        <f aca="false">MID(A483,8,4)</f>
        <v>2016</v>
      </c>
      <c r="C483" s="66" t="s">
        <v>42</v>
      </c>
      <c r="D483" s="66" t="s">
        <v>557</v>
      </c>
      <c r="E483" s="33"/>
      <c r="F483" s="34" t="s">
        <v>1282</v>
      </c>
      <c r="G483" s="66" t="s">
        <v>279</v>
      </c>
      <c r="H483" s="86" t="s">
        <v>1283</v>
      </c>
      <c r="I483" s="66" t="s">
        <v>1284</v>
      </c>
      <c r="J483" s="66"/>
      <c r="K483" s="95" t="n">
        <v>42842</v>
      </c>
      <c r="L483" s="68" t="n">
        <v>43206</v>
      </c>
      <c r="M483" s="35" t="str">
        <f aca="true">IF(L483-TODAY()&lt;0,"",IF(L483-TODAY()&lt;30,30,IF(L483-TODAY()&lt;60,60,IF(L483-TODAY()&lt;90,90,IF(L483-TODAY()&lt;180,180,"")))))</f>
        <v/>
      </c>
      <c r="N483" s="89" t="n">
        <v>2261864.89</v>
      </c>
      <c r="O483" s="66" t="s">
        <v>95</v>
      </c>
      <c r="P483" s="70" t="s">
        <v>1285</v>
      </c>
    </row>
    <row r="484" s="71" customFormat="true" ht="11.25" hidden="false" customHeight="false" outlineLevel="0" collapsed="false">
      <c r="A484" s="66" t="s">
        <v>1286</v>
      </c>
      <c r="B484" s="20" t="str">
        <f aca="false">MID(A484,8,4)</f>
        <v>2017</v>
      </c>
      <c r="C484" s="66" t="s">
        <v>42</v>
      </c>
      <c r="D484" s="66" t="s">
        <v>557</v>
      </c>
      <c r="E484" s="33"/>
      <c r="F484" s="34" t="s">
        <v>1287</v>
      </c>
      <c r="G484" s="66" t="s">
        <v>792</v>
      </c>
      <c r="H484" s="86" t="s">
        <v>1288</v>
      </c>
      <c r="I484" s="66" t="s">
        <v>1289</v>
      </c>
      <c r="J484" s="66"/>
      <c r="K484" s="68" t="n">
        <v>42900</v>
      </c>
      <c r="L484" s="68" t="n">
        <v>43265</v>
      </c>
      <c r="M484" s="35" t="str">
        <f aca="true">IF(L484-TODAY()&lt;0,"",IF(L484-TODAY()&lt;30,30,IF(L484-TODAY()&lt;60,60,IF(L484-TODAY()&lt;90,90,IF(L484-TODAY()&lt;180,180,"")))))</f>
        <v/>
      </c>
      <c r="N484" s="89" t="n">
        <v>262016</v>
      </c>
      <c r="O484" s="66" t="s">
        <v>95</v>
      </c>
      <c r="P484" s="70"/>
    </row>
    <row r="485" s="71" customFormat="true" ht="56.25" hidden="false" customHeight="false" outlineLevel="0" collapsed="false">
      <c r="A485" s="76" t="s">
        <v>1215</v>
      </c>
      <c r="B485" s="20" t="str">
        <f aca="false">MID(A485,8,4)</f>
        <v>2016</v>
      </c>
      <c r="C485" s="76" t="s">
        <v>42</v>
      </c>
      <c r="D485" s="76" t="s">
        <v>54</v>
      </c>
      <c r="E485" s="77" t="s">
        <v>44</v>
      </c>
      <c r="F485" s="63" t="s">
        <v>1216</v>
      </c>
      <c r="G485" s="66" t="s">
        <v>652</v>
      </c>
      <c r="H485" s="86" t="n">
        <v>201700087</v>
      </c>
      <c r="I485" s="66" t="s">
        <v>1290</v>
      </c>
      <c r="J485" s="66"/>
      <c r="K485" s="68" t="n">
        <v>42872</v>
      </c>
      <c r="L485" s="68" t="n">
        <v>43236</v>
      </c>
      <c r="M485" s="35" t="str">
        <f aca="true">IF(L485-TODAY()&lt;0,"",IF(L485-TODAY()&lt;30,30,IF(L485-TODAY()&lt;60,60,IF(L485-TODAY()&lt;90,90,IF(L485-TODAY()&lt;180,180,"")))))</f>
        <v/>
      </c>
      <c r="N485" s="69" t="n">
        <v>700</v>
      </c>
      <c r="O485" s="66" t="s">
        <v>95</v>
      </c>
      <c r="P485" s="70" t="s">
        <v>1291</v>
      </c>
    </row>
    <row r="486" s="71" customFormat="true" ht="56.25" hidden="false" customHeight="false" outlineLevel="0" collapsed="false">
      <c r="A486" s="76" t="s">
        <v>1215</v>
      </c>
      <c r="B486" s="17" t="str">
        <f aca="false">MID(A486,8,4)</f>
        <v>2016</v>
      </c>
      <c r="C486" s="76" t="s">
        <v>42</v>
      </c>
      <c r="D486" s="76" t="s">
        <v>54</v>
      </c>
      <c r="E486" s="77" t="s">
        <v>44</v>
      </c>
      <c r="F486" s="63" t="s">
        <v>1216</v>
      </c>
      <c r="G486" s="66" t="s">
        <v>976</v>
      </c>
      <c r="H486" s="86" t="n">
        <v>201700095</v>
      </c>
      <c r="I486" s="66" t="s">
        <v>1217</v>
      </c>
      <c r="J486" s="66"/>
      <c r="K486" s="68" t="n">
        <v>42879</v>
      </c>
      <c r="L486" s="68" t="n">
        <v>43243</v>
      </c>
      <c r="M486" s="35" t="str">
        <f aca="true">IF(L486-TODAY()&lt;0,"",IF(L486-TODAY()&lt;30,30,IF(L486-TODAY()&lt;60,60,IF(L486-TODAY()&lt;90,90,IF(L486-TODAY()&lt;180,180,"")))))</f>
        <v/>
      </c>
      <c r="N486" s="69" t="n">
        <v>63000</v>
      </c>
      <c r="O486" s="66" t="s">
        <v>95</v>
      </c>
      <c r="P486" s="70" t="s">
        <v>1292</v>
      </c>
    </row>
    <row r="487" s="71" customFormat="true" ht="33.75" hidden="false" customHeight="false" outlineLevel="0" collapsed="false">
      <c r="A487" s="66" t="s">
        <v>1293</v>
      </c>
      <c r="B487" s="20" t="str">
        <f aca="false">MID(A487,8,4)</f>
        <v>2017</v>
      </c>
      <c r="C487" s="66" t="s">
        <v>42</v>
      </c>
      <c r="D487" s="66" t="s">
        <v>557</v>
      </c>
      <c r="E487" s="33"/>
      <c r="F487" s="34" t="s">
        <v>1294</v>
      </c>
      <c r="G487" s="66" t="s">
        <v>709</v>
      </c>
      <c r="H487" s="86" t="s">
        <v>1295</v>
      </c>
      <c r="I487" s="66" t="s">
        <v>1296</v>
      </c>
      <c r="J487" s="66"/>
      <c r="K487" s="68" t="n">
        <v>42886</v>
      </c>
      <c r="L487" s="68" t="n">
        <v>43250</v>
      </c>
      <c r="M487" s="35" t="str">
        <f aca="true">IF(L487-TODAY()&lt;0,"",IF(L487-TODAY()&lt;30,30,IF(L487-TODAY()&lt;60,60,IF(L487-TODAY()&lt;90,90,IF(L487-TODAY()&lt;180,180,"")))))</f>
        <v/>
      </c>
      <c r="N487" s="69" t="n">
        <v>300890</v>
      </c>
      <c r="O487" s="66" t="s">
        <v>95</v>
      </c>
      <c r="P487" s="70"/>
    </row>
    <row r="488" s="71" customFormat="true" ht="22.5" hidden="false" customHeight="false" outlineLevel="0" collapsed="false">
      <c r="A488" s="49" t="s">
        <v>1219</v>
      </c>
      <c r="B488" s="20" t="str">
        <f aca="false">MID(A488,8,4)</f>
        <v>2016</v>
      </c>
      <c r="C488" s="49" t="s">
        <v>42</v>
      </c>
      <c r="D488" s="66" t="s">
        <v>54</v>
      </c>
      <c r="E488" s="33" t="s">
        <v>44</v>
      </c>
      <c r="F488" s="51" t="s">
        <v>1297</v>
      </c>
      <c r="G488" s="49" t="s">
        <v>1298</v>
      </c>
      <c r="H488" s="98" t="n">
        <v>201700104</v>
      </c>
      <c r="I488" s="49" t="s">
        <v>1299</v>
      </c>
      <c r="J488" s="49"/>
      <c r="K488" s="73" t="n">
        <v>42886</v>
      </c>
      <c r="L488" s="73" t="n">
        <v>43250</v>
      </c>
      <c r="M488" s="35" t="str">
        <f aca="true">IF(L488-TODAY()&lt;0,"",IF(L488-TODAY()&lt;30,30,IF(L488-TODAY()&lt;60,60,IF(L488-TODAY()&lt;90,90,IF(L488-TODAY()&lt;180,180,"")))))</f>
        <v/>
      </c>
      <c r="N488" s="99" t="n">
        <v>864872</v>
      </c>
      <c r="O488" s="66" t="s">
        <v>95</v>
      </c>
      <c r="P488" s="70" t="s">
        <v>1300</v>
      </c>
    </row>
    <row r="489" s="71" customFormat="true" ht="22.5" hidden="false" customHeight="false" outlineLevel="0" collapsed="false">
      <c r="A489" s="49" t="s">
        <v>1219</v>
      </c>
      <c r="B489" s="20" t="str">
        <f aca="false">MID(A489,8,4)</f>
        <v>2016</v>
      </c>
      <c r="C489" s="49" t="s">
        <v>42</v>
      </c>
      <c r="D489" s="66" t="s">
        <v>54</v>
      </c>
      <c r="E489" s="33" t="s">
        <v>44</v>
      </c>
      <c r="F489" s="51" t="s">
        <v>1297</v>
      </c>
      <c r="G489" s="49" t="s">
        <v>1298</v>
      </c>
      <c r="H489" s="98" t="n">
        <v>201700209</v>
      </c>
      <c r="I489" s="49" t="s">
        <v>1299</v>
      </c>
      <c r="J489" s="49"/>
      <c r="K489" s="73" t="n">
        <v>42993</v>
      </c>
      <c r="L489" s="100" t="n">
        <v>42992</v>
      </c>
      <c r="M489" s="35" t="str">
        <f aca="true">IF(L489-TODAY()&lt;0,"",IF(L489-TODAY()&lt;30,30,IF(L489-TODAY()&lt;60,60,IF(L489-TODAY()&lt;90,90,IF(L489-TODAY()&lt;180,180,"")))))</f>
        <v/>
      </c>
      <c r="N489" s="101" t="n">
        <v>196100</v>
      </c>
      <c r="O489" s="66" t="s">
        <v>95</v>
      </c>
      <c r="P489" s="70" t="s">
        <v>1301</v>
      </c>
    </row>
    <row r="490" s="71" customFormat="true" ht="11.25" hidden="false" customHeight="false" outlineLevel="0" collapsed="false">
      <c r="A490" s="49" t="s">
        <v>1219</v>
      </c>
      <c r="B490" s="20" t="str">
        <f aca="false">MID(A490,8,4)</f>
        <v>2016</v>
      </c>
      <c r="C490" s="49" t="s">
        <v>42</v>
      </c>
      <c r="D490" s="49" t="s">
        <v>54</v>
      </c>
      <c r="E490" s="33" t="s">
        <v>44</v>
      </c>
      <c r="F490" s="51" t="s">
        <v>1302</v>
      </c>
      <c r="G490" s="49" t="s">
        <v>1298</v>
      </c>
      <c r="H490" s="98" t="n">
        <v>201700096</v>
      </c>
      <c r="I490" s="49" t="s">
        <v>1303</v>
      </c>
      <c r="J490" s="49"/>
      <c r="K490" s="73" t="n">
        <v>42886</v>
      </c>
      <c r="L490" s="73" t="n">
        <v>43251</v>
      </c>
      <c r="M490" s="35" t="str">
        <f aca="true">IF(L490-TODAY()&lt;0,"",IF(L490-TODAY()&lt;30,30,IF(L490-TODAY()&lt;60,60,IF(L490-TODAY()&lt;90,90,IF(L490-TODAY()&lt;180,180,"")))))</f>
        <v/>
      </c>
      <c r="N490" s="99" t="n">
        <v>35125</v>
      </c>
      <c r="O490" s="66" t="s">
        <v>95</v>
      </c>
      <c r="P490" s="75"/>
    </row>
    <row r="491" s="71" customFormat="true" ht="11.25" hidden="false" customHeight="false" outlineLevel="0" collapsed="false">
      <c r="A491" s="76" t="s">
        <v>1304</v>
      </c>
      <c r="B491" s="20" t="str">
        <f aca="false">MID(A491,8,4)</f>
        <v>2016</v>
      </c>
      <c r="C491" s="76" t="s">
        <v>42</v>
      </c>
      <c r="D491" s="76" t="s">
        <v>54</v>
      </c>
      <c r="E491" s="77" t="s">
        <v>44</v>
      </c>
      <c r="F491" s="63" t="s">
        <v>1305</v>
      </c>
      <c r="G491" s="66" t="s">
        <v>1306</v>
      </c>
      <c r="H491" s="86" t="n">
        <v>201700103</v>
      </c>
      <c r="I491" s="66" t="s">
        <v>1307</v>
      </c>
      <c r="J491" s="66"/>
      <c r="K491" s="68" t="n">
        <v>42888</v>
      </c>
      <c r="L491" s="68" t="n">
        <v>43253</v>
      </c>
      <c r="M491" s="35" t="str">
        <f aca="true">IF(L491-TODAY()&lt;0,"",IF(L491-TODAY()&lt;30,30,IF(L491-TODAY()&lt;60,60,IF(L491-TODAY()&lt;90,90,IF(L491-TODAY()&lt;180,180,"")))))</f>
        <v/>
      </c>
      <c r="N491" s="69" t="n">
        <v>92600</v>
      </c>
      <c r="O491" s="66" t="s">
        <v>95</v>
      </c>
      <c r="P491" s="75"/>
    </row>
    <row r="492" s="71" customFormat="true" ht="22.5" hidden="false" customHeight="false" outlineLevel="0" collapsed="false">
      <c r="A492" s="66" t="s">
        <v>1308</v>
      </c>
      <c r="B492" s="20" t="str">
        <f aca="false">MID(A492,8,4)</f>
        <v>2016</v>
      </c>
      <c r="C492" s="66" t="s">
        <v>42</v>
      </c>
      <c r="D492" s="66" t="s">
        <v>54</v>
      </c>
      <c r="E492" s="33" t="s">
        <v>44</v>
      </c>
      <c r="F492" s="34" t="s">
        <v>1309</v>
      </c>
      <c r="G492" s="66" t="s">
        <v>535</v>
      </c>
      <c r="H492" s="86" t="n">
        <v>201700107</v>
      </c>
      <c r="I492" s="66" t="s">
        <v>1310</v>
      </c>
      <c r="J492" s="66"/>
      <c r="K492" s="68" t="n">
        <v>42902</v>
      </c>
      <c r="L492" s="68" t="n">
        <v>43266</v>
      </c>
      <c r="M492" s="35" t="str">
        <f aca="true">IF(L492-TODAY()&lt;0,"",IF(L492-TODAY()&lt;30,30,IF(L492-TODAY()&lt;60,60,IF(L492-TODAY()&lt;90,90,IF(L492-TODAY()&lt;180,180,"")))))</f>
        <v/>
      </c>
      <c r="N492" s="89" t="n">
        <v>45000</v>
      </c>
      <c r="O492" s="66" t="s">
        <v>95</v>
      </c>
      <c r="P492" s="75" t="s">
        <v>1311</v>
      </c>
    </row>
    <row r="493" s="71" customFormat="true" ht="22.5" hidden="false" customHeight="false" outlineLevel="0" collapsed="false">
      <c r="A493" s="76" t="s">
        <v>1312</v>
      </c>
      <c r="B493" s="17" t="str">
        <f aca="false">MID(A493,8,4)</f>
        <v>2016</v>
      </c>
      <c r="C493" s="76" t="s">
        <v>42</v>
      </c>
      <c r="D493" s="76" t="s">
        <v>557</v>
      </c>
      <c r="E493" s="77"/>
      <c r="F493" s="63" t="s">
        <v>1313</v>
      </c>
      <c r="G493" s="66" t="s">
        <v>936</v>
      </c>
      <c r="H493" s="86" t="s">
        <v>1314</v>
      </c>
      <c r="I493" s="66" t="s">
        <v>1315</v>
      </c>
      <c r="J493" s="66"/>
      <c r="K493" s="68" t="n">
        <v>42902</v>
      </c>
      <c r="L493" s="68" t="n">
        <v>43631</v>
      </c>
      <c r="M493" s="35" t="str">
        <f aca="true">IF(L493-TODAY()&lt;0,"",IF(L493-TODAY()&lt;30,30,IF(L493-TODAY()&lt;60,60,IF(L493-TODAY()&lt;90,90,IF(L493-TODAY()&lt;180,180,"")))))</f>
        <v/>
      </c>
      <c r="N493" s="69" t="n">
        <v>133936</v>
      </c>
      <c r="O493" s="66" t="s">
        <v>95</v>
      </c>
      <c r="P493" s="70"/>
    </row>
    <row r="494" s="71" customFormat="true" ht="22.5" hidden="false" customHeight="false" outlineLevel="0" collapsed="false">
      <c r="A494" s="66" t="s">
        <v>1308</v>
      </c>
      <c r="B494" s="20" t="str">
        <f aca="false">MID(A494,8,4)</f>
        <v>2016</v>
      </c>
      <c r="C494" s="66" t="s">
        <v>42</v>
      </c>
      <c r="D494" s="66" t="s">
        <v>54</v>
      </c>
      <c r="E494" s="33" t="s">
        <v>44</v>
      </c>
      <c r="F494" s="34" t="s">
        <v>1309</v>
      </c>
      <c r="G494" s="66" t="s">
        <v>320</v>
      </c>
      <c r="H494" s="86" t="n">
        <v>201700129</v>
      </c>
      <c r="I494" s="66" t="s">
        <v>1316</v>
      </c>
      <c r="J494" s="66"/>
      <c r="K494" s="95" t="n">
        <v>42902</v>
      </c>
      <c r="L494" s="68" t="n">
        <v>43266</v>
      </c>
      <c r="M494" s="35" t="str">
        <f aca="true">IF(L494-TODAY()&lt;0,"",IF(L494-TODAY()&lt;30,30,IF(L494-TODAY()&lt;60,60,IF(L494-TODAY()&lt;90,90,IF(L494-TODAY()&lt;180,180,"")))))</f>
        <v/>
      </c>
      <c r="N494" s="89" t="n">
        <v>73197</v>
      </c>
      <c r="O494" s="66" t="s">
        <v>95</v>
      </c>
      <c r="P494" s="75"/>
    </row>
    <row r="495" s="90" customFormat="true" ht="33.75" hidden="false" customHeight="false" outlineLevel="0" collapsed="false">
      <c r="A495" s="76" t="s">
        <v>1317</v>
      </c>
      <c r="B495" s="17" t="str">
        <f aca="false">MID(A495,8,4)</f>
        <v>2017</v>
      </c>
      <c r="C495" s="76" t="s">
        <v>42</v>
      </c>
      <c r="D495" s="76" t="s">
        <v>54</v>
      </c>
      <c r="E495" s="77" t="s">
        <v>44</v>
      </c>
      <c r="F495" s="63" t="s">
        <v>1318</v>
      </c>
      <c r="G495" s="66" t="s">
        <v>946</v>
      </c>
      <c r="H495" s="86" t="n">
        <v>201700109</v>
      </c>
      <c r="I495" s="66" t="s">
        <v>1319</v>
      </c>
      <c r="J495" s="66"/>
      <c r="K495" s="95" t="n">
        <v>42913</v>
      </c>
      <c r="L495" s="68" t="n">
        <v>43277</v>
      </c>
      <c r="M495" s="35" t="str">
        <f aca="true">IF(L495-TODAY()&lt;0,"",IF(L495-TODAY()&lt;30,30,IF(L495-TODAY()&lt;60,60,IF(L495-TODAY()&lt;90,90,IF(L495-TODAY()&lt;180,180,"")))))</f>
        <v/>
      </c>
      <c r="N495" s="89" t="n">
        <v>14800</v>
      </c>
      <c r="O495" s="66"/>
      <c r="P495" s="75" t="s">
        <v>1320</v>
      </c>
    </row>
    <row r="496" s="27" customFormat="true" ht="11.25" hidden="false" customHeight="false" outlineLevel="0" collapsed="false">
      <c r="A496" s="20" t="s">
        <v>1321</v>
      </c>
      <c r="B496" s="20" t="str">
        <f aca="false">MID(A496,8,4)</f>
        <v>2015</v>
      </c>
      <c r="C496" s="20" t="s">
        <v>42</v>
      </c>
      <c r="D496" s="20" t="s">
        <v>54</v>
      </c>
      <c r="E496" s="33" t="s">
        <v>44</v>
      </c>
      <c r="F496" s="29" t="s">
        <v>1322</v>
      </c>
      <c r="G496" s="20" t="s">
        <v>1323</v>
      </c>
      <c r="H496" s="85" t="n">
        <v>201400260</v>
      </c>
      <c r="I496" s="20" t="s">
        <v>1324</v>
      </c>
      <c r="J496" s="20"/>
      <c r="K496" s="22"/>
      <c r="L496" s="22"/>
      <c r="M496" s="35" t="str">
        <f aca="true">IF(L496-TODAY()&lt;0,"",IF(L496-TODAY()&lt;30,30,IF(L496-TODAY()&lt;60,60,IF(L496-TODAY()&lt;90,90,IF(L496-TODAY()&lt;180,180,"")))))</f>
        <v/>
      </c>
      <c r="N496" s="32" t="n">
        <v>44400.27</v>
      </c>
      <c r="O496" s="20"/>
      <c r="P496" s="26"/>
    </row>
    <row r="497" s="71" customFormat="true" ht="33.75" hidden="false" customHeight="false" outlineLevel="0" collapsed="false">
      <c r="A497" s="20" t="s">
        <v>1191</v>
      </c>
      <c r="B497" s="20" t="str">
        <f aca="false">MID(A497,8,4)</f>
        <v>2017</v>
      </c>
      <c r="C497" s="20" t="s">
        <v>42</v>
      </c>
      <c r="D497" s="20" t="s">
        <v>54</v>
      </c>
      <c r="E497" s="33" t="s">
        <v>44</v>
      </c>
      <c r="F497" s="34" t="s">
        <v>1325</v>
      </c>
      <c r="G497" s="20" t="s">
        <v>214</v>
      </c>
      <c r="H497" s="85" t="n">
        <v>201700199</v>
      </c>
      <c r="I497" s="49" t="s">
        <v>1193</v>
      </c>
      <c r="J497" s="49"/>
      <c r="K497" s="95" t="n">
        <v>42978</v>
      </c>
      <c r="L497" s="68" t="n">
        <v>43342</v>
      </c>
      <c r="M497" s="35" t="str">
        <f aca="true">IF(L497-TODAY()&lt;0,"",IF(L497-TODAY()&lt;30,30,IF(L497-TODAY()&lt;60,60,IF(L497-TODAY()&lt;90,90,IF(L497-TODAY()&lt;180,180,"")))))</f>
        <v/>
      </c>
      <c r="N497" s="32" t="n">
        <v>14410</v>
      </c>
      <c r="O497" s="20"/>
      <c r="P497" s="26" t="s">
        <v>1326</v>
      </c>
    </row>
    <row r="498" s="71" customFormat="true" ht="45" hidden="false" customHeight="false" outlineLevel="0" collapsed="false">
      <c r="A498" s="17" t="s">
        <v>1122</v>
      </c>
      <c r="B498" s="17" t="str">
        <f aca="false">MID(A498,8,4)</f>
        <v>2016</v>
      </c>
      <c r="C498" s="17" t="s">
        <v>42</v>
      </c>
      <c r="D498" s="17" t="s">
        <v>748</v>
      </c>
      <c r="E498" s="77" t="s">
        <v>44</v>
      </c>
      <c r="F498" s="63" t="s">
        <v>1327</v>
      </c>
      <c r="G498" s="20" t="s">
        <v>1328</v>
      </c>
      <c r="H498" s="85" t="n">
        <v>201700177</v>
      </c>
      <c r="I498" s="49" t="s">
        <v>1329</v>
      </c>
      <c r="J498" s="20" t="s">
        <v>223</v>
      </c>
      <c r="K498" s="95" t="n">
        <v>42975</v>
      </c>
      <c r="L498" s="68" t="n">
        <v>43339</v>
      </c>
      <c r="M498" s="35" t="str">
        <f aca="true">IF(L498-TODAY()&lt;0,"",IF(L498-TODAY()&lt;30,30,IF(L498-TODAY()&lt;60,60,IF(L498-TODAY()&lt;90,90,IF(L498-TODAY()&lt;180,180,"")))))</f>
        <v/>
      </c>
      <c r="N498" s="102" t="n">
        <v>9035.49</v>
      </c>
      <c r="O498" s="20"/>
      <c r="P498" s="26"/>
    </row>
    <row r="499" s="71" customFormat="true" ht="33.75" hidden="false" customHeight="false" outlineLevel="0" collapsed="false">
      <c r="A499" s="20" t="s">
        <v>1330</v>
      </c>
      <c r="B499" s="20" t="str">
        <f aca="false">MID(A499,8,4)</f>
        <v>2017</v>
      </c>
      <c r="C499" s="20" t="s">
        <v>42</v>
      </c>
      <c r="D499" s="20" t="s">
        <v>54</v>
      </c>
      <c r="E499" s="33" t="s">
        <v>44</v>
      </c>
      <c r="F499" s="34" t="s">
        <v>1318</v>
      </c>
      <c r="G499" s="20" t="s">
        <v>328</v>
      </c>
      <c r="H499" s="85" t="n">
        <v>201700200</v>
      </c>
      <c r="I499" s="49" t="s">
        <v>1331</v>
      </c>
      <c r="J499" s="49"/>
      <c r="K499" s="95" t="n">
        <v>42979</v>
      </c>
      <c r="L499" s="78" t="n">
        <v>43343</v>
      </c>
      <c r="M499" s="35" t="str">
        <f aca="true">IF(L499-TODAY()&lt;0,"",IF(L499-TODAY()&lt;30,30,IF(L499-TODAY()&lt;60,60,IF(L499-TODAY()&lt;90,90,IF(L499-TODAY()&lt;180,180,"")))))</f>
        <v/>
      </c>
      <c r="N499" s="64" t="n">
        <v>22200</v>
      </c>
      <c r="O499" s="20"/>
      <c r="P499" s="59" t="s">
        <v>1332</v>
      </c>
    </row>
    <row r="500" s="71" customFormat="true" ht="56.25" hidden="false" customHeight="false" outlineLevel="0" collapsed="false">
      <c r="A500" s="20" t="s">
        <v>1333</v>
      </c>
      <c r="B500" s="20" t="str">
        <f aca="false">MID(A500,8,4)</f>
        <v>2017</v>
      </c>
      <c r="C500" s="20" t="s">
        <v>42</v>
      </c>
      <c r="D500" s="20" t="s">
        <v>54</v>
      </c>
      <c r="E500" s="33" t="s">
        <v>44</v>
      </c>
      <c r="F500" s="34" t="s">
        <v>1334</v>
      </c>
      <c r="G500" s="20" t="s">
        <v>328</v>
      </c>
      <c r="H500" s="85" t="n">
        <v>201700203</v>
      </c>
      <c r="I500" s="49" t="s">
        <v>1335</v>
      </c>
      <c r="J500" s="49"/>
      <c r="K500" s="95" t="n">
        <v>42984</v>
      </c>
      <c r="L500" s="68" t="n">
        <v>43348</v>
      </c>
      <c r="M500" s="35" t="str">
        <f aca="true">IF(L500-TODAY()&lt;0,"",IF(L500-TODAY()&lt;30,30,IF(L500-TODAY()&lt;60,60,IF(L500-TODAY()&lt;90,90,IF(L500-TODAY()&lt;180,180,"")))))</f>
        <v/>
      </c>
      <c r="N500" s="32" t="n">
        <v>41422</v>
      </c>
      <c r="O500" s="20"/>
      <c r="P500" s="26" t="s">
        <v>1336</v>
      </c>
    </row>
    <row r="501" s="71" customFormat="true" ht="56.25" hidden="false" customHeight="false" outlineLevel="0" collapsed="false">
      <c r="A501" s="20" t="s">
        <v>1333</v>
      </c>
      <c r="B501" s="20" t="str">
        <f aca="false">MID(A501,8,4)</f>
        <v>2017</v>
      </c>
      <c r="C501" s="20" t="s">
        <v>42</v>
      </c>
      <c r="D501" s="20" t="s">
        <v>54</v>
      </c>
      <c r="E501" s="33" t="s">
        <v>44</v>
      </c>
      <c r="F501" s="34" t="s">
        <v>1337</v>
      </c>
      <c r="G501" s="20" t="s">
        <v>328</v>
      </c>
      <c r="H501" s="85" t="n">
        <v>201700202</v>
      </c>
      <c r="I501" s="49" t="s">
        <v>1338</v>
      </c>
      <c r="J501" s="49"/>
      <c r="K501" s="95" t="n">
        <v>42979</v>
      </c>
      <c r="L501" s="68" t="n">
        <v>43343</v>
      </c>
      <c r="M501" s="35" t="str">
        <f aca="true">IF(L501-TODAY()&lt;0,"",IF(L501-TODAY()&lt;30,30,IF(L501-TODAY()&lt;60,60,IF(L501-TODAY()&lt;90,90,IF(L501-TODAY()&lt;180,180,"")))))</f>
        <v/>
      </c>
      <c r="N501" s="32" t="n">
        <v>49189</v>
      </c>
      <c r="O501" s="20"/>
      <c r="P501" s="26" t="s">
        <v>1339</v>
      </c>
    </row>
    <row r="502" s="71" customFormat="true" ht="33.75" hidden="false" customHeight="false" outlineLevel="0" collapsed="false">
      <c r="A502" s="20" t="s">
        <v>1191</v>
      </c>
      <c r="B502" s="20" t="str">
        <f aca="false">MID(A502,8,4)</f>
        <v>2017</v>
      </c>
      <c r="C502" s="20" t="s">
        <v>42</v>
      </c>
      <c r="D502" s="20" t="s">
        <v>54</v>
      </c>
      <c r="E502" s="33" t="s">
        <v>44</v>
      </c>
      <c r="F502" s="34" t="s">
        <v>1340</v>
      </c>
      <c r="G502" s="20" t="s">
        <v>1341</v>
      </c>
      <c r="H502" s="85" t="n">
        <v>201700201</v>
      </c>
      <c r="I502" s="49" t="s">
        <v>1342</v>
      </c>
      <c r="J502" s="49"/>
      <c r="K502" s="95" t="n">
        <v>42978</v>
      </c>
      <c r="L502" s="68" t="n">
        <v>43342</v>
      </c>
      <c r="M502" s="35" t="str">
        <f aca="true">IF(L502-TODAY()&lt;0,"",IF(L502-TODAY()&lt;30,30,IF(L502-TODAY()&lt;60,60,IF(L502-TODAY()&lt;90,90,IF(L502-TODAY()&lt;180,180,"")))))</f>
        <v/>
      </c>
      <c r="N502" s="32" t="n">
        <v>14120</v>
      </c>
      <c r="O502" s="20"/>
      <c r="P502" s="59" t="s">
        <v>1343</v>
      </c>
    </row>
    <row r="503" s="71" customFormat="true" ht="11.25" hidden="false" customHeight="false" outlineLevel="0" collapsed="false">
      <c r="A503" s="66" t="s">
        <v>1344</v>
      </c>
      <c r="B503" s="20" t="str">
        <f aca="false">MID(A503,8,4)</f>
        <v>2012</v>
      </c>
      <c r="C503" s="66" t="s">
        <v>42</v>
      </c>
      <c r="D503" s="66" t="s">
        <v>43</v>
      </c>
      <c r="E503" s="33" t="s">
        <v>44</v>
      </c>
      <c r="F503" s="34" t="s">
        <v>1345</v>
      </c>
      <c r="G503" s="66" t="s">
        <v>1346</v>
      </c>
      <c r="H503" s="86" t="n">
        <v>201300115</v>
      </c>
      <c r="I503" s="66" t="s">
        <v>1347</v>
      </c>
      <c r="J503" s="66"/>
      <c r="K503" s="68" t="n">
        <v>41464</v>
      </c>
      <c r="L503" s="68" t="n">
        <v>43289</v>
      </c>
      <c r="M503" s="35" t="str">
        <f aca="true">IF(L503-TODAY()&lt;0,"",IF(L503-TODAY()&lt;30,30,IF(L503-TODAY()&lt;60,60,IF(L503-TODAY()&lt;90,90,IF(L503-TODAY()&lt;180,180,"")))))</f>
        <v/>
      </c>
      <c r="N503" s="88" t="n">
        <v>12650</v>
      </c>
      <c r="O503" s="66"/>
      <c r="P503" s="70" t="s">
        <v>1348</v>
      </c>
    </row>
    <row r="504" s="71" customFormat="true" ht="22.5" hidden="false" customHeight="false" outlineLevel="0" collapsed="false">
      <c r="A504" s="76" t="s">
        <v>1219</v>
      </c>
      <c r="B504" s="17" t="str">
        <f aca="false">MID(A504,8,4)</f>
        <v>2016</v>
      </c>
      <c r="C504" s="76" t="s">
        <v>42</v>
      </c>
      <c r="D504" s="76" t="s">
        <v>54</v>
      </c>
      <c r="E504" s="77" t="s">
        <v>44</v>
      </c>
      <c r="F504" s="63" t="s">
        <v>1220</v>
      </c>
      <c r="G504" s="66" t="s">
        <v>1298</v>
      </c>
      <c r="H504" s="86" t="n">
        <v>201700041</v>
      </c>
      <c r="I504" s="66" t="s">
        <v>525</v>
      </c>
      <c r="J504" s="66"/>
      <c r="K504" s="22" t="n">
        <v>42785</v>
      </c>
      <c r="L504" s="68" t="n">
        <v>43164</v>
      </c>
      <c r="M504" s="35" t="str">
        <f aca="true">IF(L504-TODAY()&lt;0,"",IF(L504-TODAY()&lt;30,30,IF(L504-TODAY()&lt;60,60,IF(L504-TODAY()&lt;90,90,IF(L504-TODAY()&lt;180,180,"")))))</f>
        <v/>
      </c>
      <c r="N504" s="89" t="n">
        <v>590760.5</v>
      </c>
      <c r="O504" s="66"/>
      <c r="P504" s="70" t="s">
        <v>1349</v>
      </c>
    </row>
    <row r="505" s="71" customFormat="true" ht="22.5" hidden="false" customHeight="false" outlineLevel="0" collapsed="false">
      <c r="A505" s="20" t="s">
        <v>1304</v>
      </c>
      <c r="B505" s="20" t="str">
        <f aca="false">MID(A505,8,4)</f>
        <v>2016</v>
      </c>
      <c r="C505" s="49" t="s">
        <v>42</v>
      </c>
      <c r="D505" s="49" t="s">
        <v>54</v>
      </c>
      <c r="E505" s="103" t="s">
        <v>44</v>
      </c>
      <c r="F505" s="51" t="s">
        <v>1350</v>
      </c>
      <c r="G505" s="49" t="s">
        <v>328</v>
      </c>
      <c r="H505" s="85" t="n">
        <v>201700271</v>
      </c>
      <c r="I505" s="49" t="s">
        <v>1351</v>
      </c>
      <c r="J505" s="49"/>
      <c r="K505" s="95" t="n">
        <v>43047</v>
      </c>
      <c r="L505" s="68" t="n">
        <v>43412</v>
      </c>
      <c r="M505" s="35" t="str">
        <f aca="true">IF(L505-TODAY()&lt;0,"",IF(L505-TODAY()&lt;30,30,IF(L505-TODAY()&lt;60,60,IF(L505-TODAY()&lt;90,90,IF(L505-TODAY()&lt;180,180,"")))))</f>
        <v/>
      </c>
      <c r="N505" s="74" t="n">
        <v>1548</v>
      </c>
      <c r="O505" s="20"/>
      <c r="P505" s="44" t="s">
        <v>1352</v>
      </c>
    </row>
    <row r="506" s="71" customFormat="true" ht="90" hidden="false" customHeight="false" outlineLevel="0" collapsed="false">
      <c r="A506" s="66" t="s">
        <v>1050</v>
      </c>
      <c r="B506" s="20" t="str">
        <f aca="false">MID(A506,8,4)</f>
        <v>2016</v>
      </c>
      <c r="C506" s="66" t="s">
        <v>42</v>
      </c>
      <c r="D506" s="66" t="s">
        <v>748</v>
      </c>
      <c r="E506" s="33" t="s">
        <v>44</v>
      </c>
      <c r="F506" s="63" t="s">
        <v>1353</v>
      </c>
      <c r="G506" s="66" t="s">
        <v>1049</v>
      </c>
      <c r="H506" s="86" t="n">
        <v>201700044</v>
      </c>
      <c r="I506" s="66" t="s">
        <v>222</v>
      </c>
      <c r="J506" s="20" t="s">
        <v>223</v>
      </c>
      <c r="K506" s="22" t="n">
        <v>42786</v>
      </c>
      <c r="L506" s="68" t="n">
        <v>43165</v>
      </c>
      <c r="M506" s="35" t="str">
        <f aca="true">IF(L506-TODAY()&lt;0,"",IF(L506-TODAY()&lt;30,30,IF(L506-TODAY()&lt;60,60,IF(L506-TODAY()&lt;90,90,IF(L506-TODAY()&lt;180,180,"")))))</f>
        <v/>
      </c>
      <c r="N506" s="96" t="n">
        <v>239302.81</v>
      </c>
      <c r="O506" s="66"/>
      <c r="P506" s="70" t="s">
        <v>1354</v>
      </c>
    </row>
    <row r="507" s="71" customFormat="true" ht="11.25" hidden="false" customHeight="false" outlineLevel="0" collapsed="false">
      <c r="A507" s="66" t="s">
        <v>1050</v>
      </c>
      <c r="B507" s="20" t="str">
        <f aca="false">MID(A507,8,4)</f>
        <v>2016</v>
      </c>
      <c r="C507" s="66" t="s">
        <v>42</v>
      </c>
      <c r="D507" s="76" t="s">
        <v>748</v>
      </c>
      <c r="E507" s="77" t="s">
        <v>837</v>
      </c>
      <c r="F507" s="63" t="s">
        <v>1355</v>
      </c>
      <c r="G507" s="66" t="s">
        <v>1049</v>
      </c>
      <c r="H507" s="86" t="n">
        <v>201700044</v>
      </c>
      <c r="I507" s="66" t="s">
        <v>222</v>
      </c>
      <c r="J507" s="20" t="s">
        <v>223</v>
      </c>
      <c r="K507" s="22" t="n">
        <v>42787</v>
      </c>
      <c r="L507" s="68" t="n">
        <v>43165</v>
      </c>
      <c r="M507" s="35" t="str">
        <f aca="true">IF(L507-TODAY()&lt;0,"",IF(L507-TODAY()&lt;30,30,IF(L507-TODAY()&lt;60,60,IF(L507-TODAY()&lt;90,90,IF(L507-TODAY()&lt;180,180,"")))))</f>
        <v/>
      </c>
      <c r="N507" s="89" t="n">
        <v>239275.04</v>
      </c>
      <c r="O507" s="66"/>
      <c r="P507" s="70"/>
    </row>
    <row r="508" s="71" customFormat="true" ht="78.75" hidden="false" customHeight="false" outlineLevel="0" collapsed="false">
      <c r="A508" s="76" t="s">
        <v>1122</v>
      </c>
      <c r="B508" s="17" t="str">
        <f aca="false">MID(A508,8,4)</f>
        <v>2016</v>
      </c>
      <c r="C508" s="76" t="s">
        <v>42</v>
      </c>
      <c r="D508" s="76" t="s">
        <v>748</v>
      </c>
      <c r="E508" s="77" t="s">
        <v>44</v>
      </c>
      <c r="F508" s="63" t="s">
        <v>1356</v>
      </c>
      <c r="G508" s="66" t="s">
        <v>1049</v>
      </c>
      <c r="H508" s="86" t="n">
        <v>201700038</v>
      </c>
      <c r="I508" s="66" t="s">
        <v>222</v>
      </c>
      <c r="J508" s="20" t="s">
        <v>223</v>
      </c>
      <c r="K508" s="22" t="n">
        <v>42781</v>
      </c>
      <c r="L508" s="68" t="n">
        <v>43161</v>
      </c>
      <c r="M508" s="35" t="str">
        <f aca="true">IF(L508-TODAY()&lt;0,"",IF(L508-TODAY()&lt;30,30,IF(L508-TODAY()&lt;60,60,IF(L508-TODAY()&lt;90,90,IF(L508-TODAY()&lt;180,180,"")))))</f>
        <v/>
      </c>
      <c r="N508" s="96" t="n">
        <v>30589.62</v>
      </c>
      <c r="O508" s="66"/>
      <c r="P508" s="70" t="s">
        <v>1357</v>
      </c>
    </row>
    <row r="509" s="71" customFormat="true" ht="33.75" hidden="false" customHeight="false" outlineLevel="0" collapsed="false">
      <c r="A509" s="20" t="s">
        <v>1358</v>
      </c>
      <c r="B509" s="49" t="str">
        <f aca="false">MID(A509,8,4)</f>
        <v>2018</v>
      </c>
      <c r="C509" s="49" t="s">
        <v>42</v>
      </c>
      <c r="D509" s="49" t="s">
        <v>43</v>
      </c>
      <c r="E509" s="103" t="s">
        <v>44</v>
      </c>
      <c r="F509" s="51" t="s">
        <v>1359</v>
      </c>
      <c r="G509" s="49" t="s">
        <v>1065</v>
      </c>
      <c r="H509" s="85" t="n">
        <v>201800151</v>
      </c>
      <c r="I509" s="49" t="s">
        <v>1360</v>
      </c>
      <c r="J509" s="49"/>
      <c r="K509" s="95" t="n">
        <v>43196</v>
      </c>
      <c r="L509" s="95" t="n">
        <v>43235</v>
      </c>
      <c r="M509" s="35" t="str">
        <f aca="true">IF(L509-TODAY()&lt;0,"",IF(L509-TODAY()&lt;30,30,IF(L509-TODAY()&lt;60,60,IF(L509-TODAY()&lt;90,90,IF(L509-TODAY()&lt;180,180,"")))))</f>
        <v/>
      </c>
      <c r="N509" s="104" t="n">
        <v>600000</v>
      </c>
      <c r="O509" s="95"/>
      <c r="P509" s="94"/>
    </row>
    <row r="510" s="90" customFormat="true" ht="22.5" hidden="false" customHeight="false" outlineLevel="0" collapsed="false">
      <c r="A510" s="105" t="s">
        <v>1215</v>
      </c>
      <c r="B510" s="17" t="str">
        <f aca="false">MID(A510,8,4)</f>
        <v>2016</v>
      </c>
      <c r="C510" s="105" t="s">
        <v>42</v>
      </c>
      <c r="D510" s="105" t="s">
        <v>54</v>
      </c>
      <c r="E510" s="77" t="s">
        <v>44</v>
      </c>
      <c r="F510" s="106" t="s">
        <v>1361</v>
      </c>
      <c r="G510" s="49" t="s">
        <v>1362</v>
      </c>
      <c r="H510" s="98" t="n">
        <v>201700071</v>
      </c>
      <c r="I510" s="49" t="s">
        <v>1217</v>
      </c>
      <c r="J510" s="49"/>
      <c r="K510" s="73" t="n">
        <v>42850</v>
      </c>
      <c r="L510" s="73" t="n">
        <v>43214</v>
      </c>
      <c r="M510" s="35" t="str">
        <f aca="true">IF(L510-TODAY()&lt;0,"",IF(L510-TODAY()&lt;30,30,IF(L510-TODAY()&lt;60,60,IF(L510-TODAY()&lt;90,90,IF(L510-TODAY()&lt;180,180,"")))))</f>
        <v/>
      </c>
      <c r="N510" s="99" t="n">
        <v>10500</v>
      </c>
      <c r="O510" s="66"/>
      <c r="P510" s="75"/>
    </row>
    <row r="511" s="71" customFormat="true" ht="56.25" hidden="false" customHeight="false" outlineLevel="0" collapsed="false">
      <c r="A511" s="66" t="s">
        <v>1170</v>
      </c>
      <c r="B511" s="20" t="str">
        <f aca="false">MID(A511,8,4)</f>
        <v>2016</v>
      </c>
      <c r="C511" s="66" t="s">
        <v>42</v>
      </c>
      <c r="D511" s="66" t="s">
        <v>748</v>
      </c>
      <c r="E511" s="33" t="s">
        <v>44</v>
      </c>
      <c r="F511" s="34" t="s">
        <v>1363</v>
      </c>
      <c r="G511" s="66" t="s">
        <v>1049</v>
      </c>
      <c r="H511" s="86" t="n">
        <v>201700090</v>
      </c>
      <c r="I511" s="66" t="s">
        <v>1139</v>
      </c>
      <c r="J511" s="66"/>
      <c r="K511" s="68" t="n">
        <v>42864</v>
      </c>
      <c r="L511" s="68" t="n">
        <v>43228</v>
      </c>
      <c r="M511" s="35" t="str">
        <f aca="true">IF(L511-TODAY()&lt;0,"",IF(L511-TODAY()&lt;30,30,IF(L511-TODAY()&lt;60,60,IF(L511-TODAY()&lt;90,90,IF(L511-TODAY()&lt;180,180,"")))))</f>
        <v/>
      </c>
      <c r="N511" s="88" t="n">
        <v>50610.9</v>
      </c>
      <c r="O511" s="66"/>
      <c r="P511" s="70" t="s">
        <v>1364</v>
      </c>
    </row>
    <row r="512" s="71" customFormat="true" ht="56.25" hidden="false" customHeight="false" outlineLevel="0" collapsed="false">
      <c r="A512" s="66" t="s">
        <v>1170</v>
      </c>
      <c r="B512" s="20" t="str">
        <f aca="false">MID(A512,8,4)</f>
        <v>2016</v>
      </c>
      <c r="C512" s="66" t="s">
        <v>42</v>
      </c>
      <c r="D512" s="66" t="s">
        <v>748</v>
      </c>
      <c r="E512" s="33" t="s">
        <v>44</v>
      </c>
      <c r="F512" s="34" t="s">
        <v>1363</v>
      </c>
      <c r="G512" s="66" t="s">
        <v>1049</v>
      </c>
      <c r="H512" s="86" t="n">
        <v>201700287</v>
      </c>
      <c r="I512" s="66" t="s">
        <v>1139</v>
      </c>
      <c r="J512" s="66"/>
      <c r="K512" s="68" t="n">
        <v>43053</v>
      </c>
      <c r="L512" s="68" t="n">
        <v>43418</v>
      </c>
      <c r="M512" s="35" t="str">
        <f aca="true">IF(L512-TODAY()&lt;0,"",IF(L512-TODAY()&lt;30,30,IF(L512-TODAY()&lt;60,60,IF(L512-TODAY()&lt;90,90,IF(L512-TODAY()&lt;180,180,"")))))</f>
        <v/>
      </c>
      <c r="N512" s="88" t="n">
        <v>12776.29</v>
      </c>
      <c r="O512" s="66"/>
      <c r="P512" s="70" t="s">
        <v>1364</v>
      </c>
    </row>
    <row r="513" s="71" customFormat="true" ht="33.75" hidden="false" customHeight="false" outlineLevel="0" collapsed="false">
      <c r="A513" s="66" t="s">
        <v>1191</v>
      </c>
      <c r="B513" s="20" t="str">
        <f aca="false">MID(A513,8,4)</f>
        <v>2017</v>
      </c>
      <c r="C513" s="66" t="s">
        <v>42</v>
      </c>
      <c r="D513" s="66" t="s">
        <v>54</v>
      </c>
      <c r="E513" s="33" t="s">
        <v>44</v>
      </c>
      <c r="F513" s="34" t="s">
        <v>1325</v>
      </c>
      <c r="G513" s="66" t="s">
        <v>1365</v>
      </c>
      <c r="H513" s="86" t="n">
        <v>201700115</v>
      </c>
      <c r="I513" s="66" t="s">
        <v>1366</v>
      </c>
      <c r="J513" s="66"/>
      <c r="K513" s="68" t="n">
        <v>42923</v>
      </c>
      <c r="L513" s="68" t="n">
        <v>43287</v>
      </c>
      <c r="M513" s="35" t="str">
        <f aca="true">IF(L513-TODAY()&lt;0,"",IF(L513-TODAY()&lt;30,30,IF(L513-TODAY()&lt;60,60,IF(L513-TODAY()&lt;90,90,IF(L513-TODAY()&lt;180,180,"")))))</f>
        <v/>
      </c>
      <c r="N513" s="69" t="n">
        <v>42360</v>
      </c>
      <c r="O513" s="66"/>
      <c r="P513" s="70"/>
    </row>
    <row r="514" s="71" customFormat="true" ht="67.5" hidden="false" customHeight="false" outlineLevel="0" collapsed="false">
      <c r="A514" s="105" t="s">
        <v>1367</v>
      </c>
      <c r="B514" s="17" t="str">
        <f aca="false">MID(A514,8,4)</f>
        <v>2017</v>
      </c>
      <c r="C514" s="105" t="s">
        <v>42</v>
      </c>
      <c r="D514" s="105" t="s">
        <v>557</v>
      </c>
      <c r="E514" s="107"/>
      <c r="F514" s="106" t="s">
        <v>1368</v>
      </c>
      <c r="G514" s="49" t="s">
        <v>1202</v>
      </c>
      <c r="H514" s="98" t="s">
        <v>1369</v>
      </c>
      <c r="I514" s="49" t="s">
        <v>1370</v>
      </c>
      <c r="J514" s="49"/>
      <c r="K514" s="73" t="n">
        <v>42934</v>
      </c>
      <c r="L514" s="73" t="n">
        <v>43298</v>
      </c>
      <c r="M514" s="35" t="str">
        <f aca="true">IF(L514-TODAY()&lt;0,"",IF(L514-TODAY()&lt;30,30,IF(L514-TODAY()&lt;60,60,IF(L514-TODAY()&lt;90,90,IF(L514-TODAY()&lt;180,180,"")))))</f>
        <v/>
      </c>
      <c r="N514" s="99" t="n">
        <v>431100</v>
      </c>
      <c r="O514" s="66"/>
      <c r="P514" s="70" t="s">
        <v>1371</v>
      </c>
    </row>
    <row r="515" s="71" customFormat="true" ht="22.5" hidden="false" customHeight="false" outlineLevel="0" collapsed="false">
      <c r="A515" s="49" t="s">
        <v>990</v>
      </c>
      <c r="B515" s="20" t="str">
        <f aca="false">MID(A515,8,4)</f>
        <v>2016</v>
      </c>
      <c r="C515" s="49" t="s">
        <v>42</v>
      </c>
      <c r="D515" s="66" t="s">
        <v>54</v>
      </c>
      <c r="E515" s="33" t="s">
        <v>44</v>
      </c>
      <c r="F515" s="51" t="s">
        <v>1372</v>
      </c>
      <c r="G515" s="49" t="s">
        <v>1298</v>
      </c>
      <c r="H515" s="98" t="n">
        <v>201700133</v>
      </c>
      <c r="I515" s="49" t="s">
        <v>358</v>
      </c>
      <c r="J515" s="49"/>
      <c r="K515" s="73" t="n">
        <v>42935</v>
      </c>
      <c r="L515" s="73" t="n">
        <v>43299</v>
      </c>
      <c r="M515" s="35" t="str">
        <f aca="true">IF(L515-TODAY()&lt;0,"",IF(L515-TODAY()&lt;30,30,IF(L515-TODAY()&lt;60,60,IF(L515-TODAY()&lt;90,90,IF(L515-TODAY()&lt;180,180,"")))))</f>
        <v/>
      </c>
      <c r="N515" s="99" t="n">
        <v>4320</v>
      </c>
      <c r="O515" s="66"/>
      <c r="P515" s="70"/>
    </row>
    <row r="516" s="71" customFormat="true" ht="22.5" hidden="false" customHeight="false" outlineLevel="0" collapsed="false">
      <c r="A516" s="49" t="s">
        <v>1373</v>
      </c>
      <c r="B516" s="20" t="str">
        <f aca="false">MID(A516,8,4)</f>
        <v>2017</v>
      </c>
      <c r="C516" s="49" t="s">
        <v>42</v>
      </c>
      <c r="D516" s="49" t="s">
        <v>557</v>
      </c>
      <c r="E516" s="103"/>
      <c r="F516" s="51" t="s">
        <v>1374</v>
      </c>
      <c r="G516" s="49" t="s">
        <v>562</v>
      </c>
      <c r="H516" s="98" t="s">
        <v>1375</v>
      </c>
      <c r="I516" s="49" t="s">
        <v>158</v>
      </c>
      <c r="J516" s="49"/>
      <c r="K516" s="73" t="n">
        <v>42937</v>
      </c>
      <c r="L516" s="73" t="n">
        <v>43291</v>
      </c>
      <c r="M516" s="35" t="str">
        <f aca="true">IF(L516-TODAY()&lt;0,"",IF(L516-TODAY()&lt;30,30,IF(L516-TODAY()&lt;60,60,IF(L516-TODAY()&lt;90,90,IF(L516-TODAY()&lt;180,180,"")))))</f>
        <v/>
      </c>
      <c r="N516" s="99" t="n">
        <v>509575.08</v>
      </c>
      <c r="O516" s="66"/>
      <c r="P516" s="70"/>
    </row>
    <row r="517" s="71" customFormat="true" ht="45" hidden="false" customHeight="false" outlineLevel="0" collapsed="false">
      <c r="A517" s="49" t="s">
        <v>1277</v>
      </c>
      <c r="B517" s="20" t="str">
        <f aca="false">MID(A517,8,4)</f>
        <v>2016</v>
      </c>
      <c r="C517" s="49" t="s">
        <v>42</v>
      </c>
      <c r="D517" s="49" t="s">
        <v>748</v>
      </c>
      <c r="E517" s="33" t="s">
        <v>44</v>
      </c>
      <c r="F517" s="51" t="s">
        <v>1376</v>
      </c>
      <c r="G517" s="49" t="s">
        <v>535</v>
      </c>
      <c r="H517" s="98" t="n">
        <v>201700114</v>
      </c>
      <c r="I517" s="49" t="s">
        <v>1377</v>
      </c>
      <c r="J517" s="66" t="s">
        <v>1113</v>
      </c>
      <c r="K517" s="73" t="n">
        <v>42940</v>
      </c>
      <c r="L517" s="73" t="n">
        <v>43304</v>
      </c>
      <c r="M517" s="35" t="str">
        <f aca="true">IF(L517-TODAY()&lt;0,"",IF(L517-TODAY()&lt;30,30,IF(L517-TODAY()&lt;60,60,IF(L517-TODAY()&lt;90,90,IF(L517-TODAY()&lt;180,180,"")))))</f>
        <v/>
      </c>
      <c r="N517" s="108" t="n">
        <v>21489.73</v>
      </c>
      <c r="O517" s="66"/>
      <c r="P517" s="70" t="s">
        <v>1378</v>
      </c>
    </row>
    <row r="518" s="71" customFormat="true" ht="33.75" hidden="false" customHeight="false" outlineLevel="0" collapsed="false">
      <c r="A518" s="105" t="s">
        <v>1379</v>
      </c>
      <c r="B518" s="17" t="str">
        <f aca="false">MID(A518,8,4)</f>
        <v>2017</v>
      </c>
      <c r="C518" s="105" t="s">
        <v>42</v>
      </c>
      <c r="D518" s="105" t="s">
        <v>557</v>
      </c>
      <c r="E518" s="107"/>
      <c r="F518" s="106" t="s">
        <v>1380</v>
      </c>
      <c r="G518" s="49" t="s">
        <v>193</v>
      </c>
      <c r="H518" s="98" t="s">
        <v>1381</v>
      </c>
      <c r="I518" s="49" t="s">
        <v>1382</v>
      </c>
      <c r="J518" s="49"/>
      <c r="K518" s="73" t="n">
        <v>42942</v>
      </c>
      <c r="L518" s="73" t="n">
        <v>43306</v>
      </c>
      <c r="M518" s="35" t="str">
        <f aca="true">IF(L518-TODAY()&lt;0,"",IF(L518-TODAY()&lt;30,30,IF(L518-TODAY()&lt;60,60,IF(L518-TODAY()&lt;90,90,IF(L518-TODAY()&lt;180,180,"")))))</f>
        <v/>
      </c>
      <c r="N518" s="99" t="n">
        <v>75378.68</v>
      </c>
      <c r="O518" s="66"/>
      <c r="P518" s="70"/>
    </row>
    <row r="519" s="71" customFormat="true" ht="33.75" hidden="false" customHeight="false" outlineLevel="0" collapsed="false">
      <c r="A519" s="49" t="s">
        <v>1379</v>
      </c>
      <c r="B519" s="20" t="str">
        <f aca="false">MID(A519,8,4)</f>
        <v>2017</v>
      </c>
      <c r="C519" s="49" t="s">
        <v>42</v>
      </c>
      <c r="D519" s="49" t="s">
        <v>557</v>
      </c>
      <c r="E519" s="103"/>
      <c r="F519" s="51" t="s">
        <v>1383</v>
      </c>
      <c r="G519" s="49" t="s">
        <v>193</v>
      </c>
      <c r="H519" s="98" t="s">
        <v>1384</v>
      </c>
      <c r="I519" s="49" t="s">
        <v>1385</v>
      </c>
      <c r="J519" s="49"/>
      <c r="K519" s="73" t="n">
        <v>42942</v>
      </c>
      <c r="L519" s="73" t="n">
        <v>43306</v>
      </c>
      <c r="M519" s="35" t="str">
        <f aca="true">IF(L519-TODAY()&lt;0,"",IF(L519-TODAY()&lt;30,30,IF(L519-TODAY()&lt;60,60,IF(L519-TODAY()&lt;90,90,IF(L519-TODAY()&lt;180,180,"")))))</f>
        <v/>
      </c>
      <c r="N519" s="99" t="n">
        <v>2051698.24</v>
      </c>
      <c r="O519" s="66"/>
      <c r="P519" s="70"/>
    </row>
    <row r="520" s="71" customFormat="true" ht="22.5" hidden="false" customHeight="false" outlineLevel="0" collapsed="false">
      <c r="A520" s="49" t="s">
        <v>990</v>
      </c>
      <c r="B520" s="20" t="str">
        <f aca="false">MID(A520,8,4)</f>
        <v>2016</v>
      </c>
      <c r="C520" s="49" t="s">
        <v>42</v>
      </c>
      <c r="D520" s="49" t="s">
        <v>54</v>
      </c>
      <c r="E520" s="33" t="s">
        <v>44</v>
      </c>
      <c r="F520" s="51" t="s">
        <v>1386</v>
      </c>
      <c r="G520" s="49" t="s">
        <v>1185</v>
      </c>
      <c r="H520" s="98" t="n">
        <v>201700126</v>
      </c>
      <c r="I520" s="49" t="s">
        <v>358</v>
      </c>
      <c r="J520" s="49"/>
      <c r="K520" s="73" t="n">
        <v>42945</v>
      </c>
      <c r="L520" s="73" t="n">
        <v>43309</v>
      </c>
      <c r="M520" s="35" t="str">
        <f aca="true">IF(L520-TODAY()&lt;0,"",IF(L520-TODAY()&lt;30,30,IF(L520-TODAY()&lt;60,60,IF(L520-TODAY()&lt;90,90,IF(L520-TODAY()&lt;180,180,"")))))</f>
        <v/>
      </c>
      <c r="N520" s="99" t="n">
        <v>136000</v>
      </c>
      <c r="O520" s="66"/>
      <c r="P520" s="70"/>
    </row>
    <row r="521" s="71" customFormat="true" ht="22.5" hidden="false" customHeight="false" outlineLevel="0" collapsed="false">
      <c r="A521" s="49" t="s">
        <v>1387</v>
      </c>
      <c r="B521" s="20" t="str">
        <f aca="false">MID(A521,8,4)</f>
        <v>2016</v>
      </c>
      <c r="C521" s="49" t="s">
        <v>42</v>
      </c>
      <c r="D521" s="66" t="s">
        <v>54</v>
      </c>
      <c r="E521" s="33" t="s">
        <v>44</v>
      </c>
      <c r="F521" s="51" t="s">
        <v>1388</v>
      </c>
      <c r="G521" s="49" t="s">
        <v>1049</v>
      </c>
      <c r="H521" s="98" t="n">
        <v>201700132</v>
      </c>
      <c r="I521" s="49" t="s">
        <v>1389</v>
      </c>
      <c r="J521" s="49"/>
      <c r="K521" s="73" t="n">
        <v>42947</v>
      </c>
      <c r="L521" s="73" t="n">
        <v>43311</v>
      </c>
      <c r="M521" s="35" t="str">
        <f aca="true">IF(L521-TODAY()&lt;0,"",IF(L521-TODAY()&lt;30,30,IF(L521-TODAY()&lt;60,60,IF(L521-TODAY()&lt;90,90,IF(L521-TODAY()&lt;180,180,"")))))</f>
        <v/>
      </c>
      <c r="N521" s="99" t="n">
        <v>11550</v>
      </c>
      <c r="O521" s="66"/>
      <c r="P521" s="75"/>
    </row>
    <row r="522" s="71" customFormat="true" ht="11.25" hidden="false" customHeight="false" outlineLevel="0" collapsed="false">
      <c r="A522" s="76" t="s">
        <v>1286</v>
      </c>
      <c r="B522" s="17" t="str">
        <f aca="false">MID(A522,8,4)</f>
        <v>2017</v>
      </c>
      <c r="C522" s="76" t="s">
        <v>42</v>
      </c>
      <c r="D522" s="76" t="s">
        <v>748</v>
      </c>
      <c r="E522" s="77" t="s">
        <v>44</v>
      </c>
      <c r="F522" s="63" t="s">
        <v>1390</v>
      </c>
      <c r="G522" s="66" t="s">
        <v>792</v>
      </c>
      <c r="H522" s="86" t="n">
        <v>201700106</v>
      </c>
      <c r="I522" s="66" t="s">
        <v>1289</v>
      </c>
      <c r="J522" s="66"/>
      <c r="K522" s="95" t="n">
        <v>42907</v>
      </c>
      <c r="L522" s="68" t="n">
        <v>43271</v>
      </c>
      <c r="M522" s="35" t="str">
        <f aca="true">IF(L522-TODAY()&lt;0,"",IF(L522-TODAY()&lt;30,30,IF(L522-TODAY()&lt;60,60,IF(L522-TODAY()&lt;90,90,IF(L522-TODAY()&lt;180,180,"")))))</f>
        <v/>
      </c>
      <c r="N522" s="96" t="n">
        <v>26126</v>
      </c>
      <c r="O522" s="66"/>
      <c r="P522" s="70"/>
    </row>
    <row r="523" s="71" customFormat="true" ht="11.25" hidden="false" customHeight="false" outlineLevel="0" collapsed="false">
      <c r="A523" s="66" t="s">
        <v>1277</v>
      </c>
      <c r="B523" s="20" t="str">
        <f aca="false">MID(A523,8,4)</f>
        <v>2016</v>
      </c>
      <c r="C523" s="66" t="s">
        <v>42</v>
      </c>
      <c r="D523" s="66" t="s">
        <v>748</v>
      </c>
      <c r="E523" s="33" t="s">
        <v>44</v>
      </c>
      <c r="F523" s="34" t="s">
        <v>1391</v>
      </c>
      <c r="G523" s="66" t="s">
        <v>1392</v>
      </c>
      <c r="H523" s="86" t="n">
        <v>201700113</v>
      </c>
      <c r="I523" s="66" t="s">
        <v>1284</v>
      </c>
      <c r="J523" s="66"/>
      <c r="K523" s="95" t="n">
        <v>42906</v>
      </c>
      <c r="L523" s="68" t="n">
        <v>43270</v>
      </c>
      <c r="M523" s="35" t="str">
        <f aca="true">IF(L523-TODAY()&lt;0,"",IF(L523-TODAY()&lt;30,30,IF(L523-TODAY()&lt;60,60,IF(L523-TODAY()&lt;90,90,IF(L523-TODAY()&lt;180,180,"")))))</f>
        <v/>
      </c>
      <c r="N523" s="96" t="n">
        <v>15253.94</v>
      </c>
      <c r="O523" s="66"/>
      <c r="P523" s="75" t="s">
        <v>1393</v>
      </c>
    </row>
    <row r="524" s="71" customFormat="true" ht="56.25" hidden="false" customHeight="false" outlineLevel="0" collapsed="false">
      <c r="A524" s="76" t="s">
        <v>1136</v>
      </c>
      <c r="B524" s="17" t="str">
        <f aca="false">MID(A524,8,4)</f>
        <v>2016</v>
      </c>
      <c r="C524" s="76" t="s">
        <v>42</v>
      </c>
      <c r="D524" s="66" t="s">
        <v>1394</v>
      </c>
      <c r="E524" s="77" t="s">
        <v>44</v>
      </c>
      <c r="F524" s="63" t="s">
        <v>1137</v>
      </c>
      <c r="G524" s="66" t="s">
        <v>1049</v>
      </c>
      <c r="H524" s="86" t="n">
        <v>201700118</v>
      </c>
      <c r="I524" s="66" t="s">
        <v>1139</v>
      </c>
      <c r="J524" s="66"/>
      <c r="K524" s="68" t="n">
        <v>42921</v>
      </c>
      <c r="L524" s="68" t="n">
        <v>43285</v>
      </c>
      <c r="M524" s="35" t="str">
        <f aca="true">IF(L524-TODAY()&lt;0,"",IF(L524-TODAY()&lt;30,30,IF(L524-TODAY()&lt;60,60,IF(L524-TODAY()&lt;90,90,IF(L524-TODAY()&lt;180,180,"")))))</f>
        <v/>
      </c>
      <c r="N524" s="88" t="n">
        <v>96432.35</v>
      </c>
      <c r="O524" s="66"/>
      <c r="P524" s="70"/>
    </row>
    <row r="525" s="71" customFormat="true" ht="33.75" hidden="false" customHeight="false" outlineLevel="0" collapsed="false">
      <c r="A525" s="76" t="s">
        <v>1395</v>
      </c>
      <c r="B525" s="17" t="str">
        <f aca="false">MID(A525,8,4)</f>
        <v>2017</v>
      </c>
      <c r="C525" s="76" t="s">
        <v>42</v>
      </c>
      <c r="D525" s="76" t="s">
        <v>557</v>
      </c>
      <c r="E525" s="77"/>
      <c r="F525" s="63" t="s">
        <v>1396</v>
      </c>
      <c r="G525" s="66" t="s">
        <v>462</v>
      </c>
      <c r="H525" s="86" t="s">
        <v>1397</v>
      </c>
      <c r="I525" s="66" t="s">
        <v>1239</v>
      </c>
      <c r="J525" s="66"/>
      <c r="K525" s="68" t="n">
        <v>42954</v>
      </c>
      <c r="L525" s="68" t="n">
        <v>43318</v>
      </c>
      <c r="M525" s="35" t="str">
        <f aca="true">IF(L525-TODAY()&lt;0,"",IF(L525-TODAY()&lt;30,30,IF(L525-TODAY()&lt;60,60,IF(L525-TODAY()&lt;90,90,IF(L525-TODAY()&lt;180,180,"")))))</f>
        <v/>
      </c>
      <c r="N525" s="69" t="n">
        <v>304400</v>
      </c>
      <c r="O525" s="66"/>
      <c r="P525" s="70"/>
    </row>
    <row r="526" s="71" customFormat="true" ht="11.25" hidden="false" customHeight="false" outlineLevel="0" collapsed="false">
      <c r="A526" s="76" t="s">
        <v>1398</v>
      </c>
      <c r="B526" s="17" t="str">
        <f aca="false">MID(A526,8,4)</f>
        <v>2017</v>
      </c>
      <c r="C526" s="76" t="s">
        <v>42</v>
      </c>
      <c r="D526" s="76" t="s">
        <v>557</v>
      </c>
      <c r="E526" s="77"/>
      <c r="F526" s="63" t="s">
        <v>1399</v>
      </c>
      <c r="G526" s="66" t="s">
        <v>1065</v>
      </c>
      <c r="H526" s="86" t="s">
        <v>1400</v>
      </c>
      <c r="I526" s="66" t="s">
        <v>1401</v>
      </c>
      <c r="J526" s="66"/>
      <c r="K526" s="68" t="n">
        <v>43003</v>
      </c>
      <c r="L526" s="68" t="n">
        <v>43367</v>
      </c>
      <c r="M526" s="35" t="str">
        <f aca="true">IF(L526-TODAY()&lt;0,"",IF(L526-TODAY()&lt;30,30,IF(L526-TODAY()&lt;60,60,IF(L526-TODAY()&lt;90,90,IF(L526-TODAY()&lt;180,180,"")))))</f>
        <v/>
      </c>
      <c r="N526" s="69" t="n">
        <v>297600</v>
      </c>
      <c r="O526" s="66"/>
      <c r="P526" s="75"/>
    </row>
    <row r="527" s="49" customFormat="true" ht="22.5" hidden="false" customHeight="false" outlineLevel="0" collapsed="false">
      <c r="A527" s="20" t="s">
        <v>1312</v>
      </c>
      <c r="B527" s="20" t="str">
        <f aca="false">MID(A527,8,4)</f>
        <v>2016</v>
      </c>
      <c r="C527" s="49" t="s">
        <v>42</v>
      </c>
      <c r="D527" s="20" t="s">
        <v>748</v>
      </c>
      <c r="E527" s="20" t="s">
        <v>44</v>
      </c>
      <c r="F527" s="34" t="s">
        <v>1402</v>
      </c>
      <c r="G527" s="49" t="s">
        <v>1181</v>
      </c>
      <c r="H527" s="85" t="n">
        <v>201700178</v>
      </c>
      <c r="I527" s="49" t="s">
        <v>1403</v>
      </c>
      <c r="K527" s="95" t="n">
        <v>42976</v>
      </c>
      <c r="L527" s="68" t="n">
        <v>43340</v>
      </c>
      <c r="M527" s="35" t="str">
        <f aca="true">IF(L527-TODAY()&lt;0,"",IF(L527-TODAY()&lt;30,30,IF(L527-TODAY()&lt;60,60,IF(L527-TODAY()&lt;90,90,IF(L527-TODAY()&lt;180,180,"")))))</f>
        <v/>
      </c>
      <c r="N527" s="104" t="n">
        <v>20183</v>
      </c>
      <c r="O527" s="20"/>
      <c r="P527" s="44"/>
    </row>
    <row r="528" s="27" customFormat="true" ht="11.25" hidden="false" customHeight="false" outlineLevel="0" collapsed="false">
      <c r="A528" s="17" t="s">
        <v>1404</v>
      </c>
      <c r="B528" s="17" t="str">
        <f aca="false">MID(A528,8,4)</f>
        <v>2016</v>
      </c>
      <c r="C528" s="17" t="s">
        <v>42</v>
      </c>
      <c r="D528" s="76" t="s">
        <v>557</v>
      </c>
      <c r="E528" s="77"/>
      <c r="F528" s="19" t="s">
        <v>1405</v>
      </c>
      <c r="G528" s="20"/>
      <c r="H528" s="85" t="s">
        <v>1406</v>
      </c>
      <c r="I528" s="20" t="s">
        <v>1407</v>
      </c>
      <c r="J528" s="20"/>
      <c r="K528" s="22" t="n">
        <v>43024</v>
      </c>
      <c r="L528" s="22" t="n">
        <v>43388</v>
      </c>
      <c r="M528" s="35" t="str">
        <f aca="true">IF(L528-TODAY()&lt;0,"",IF(L528-TODAY()&lt;30,30,IF(L528-TODAY()&lt;60,60,IF(L528-TODAY()&lt;90,90,IF(L528-TODAY()&lt;180,180,"")))))</f>
        <v/>
      </c>
      <c r="N528" s="32" t="n">
        <v>760164</v>
      </c>
      <c r="O528" s="37"/>
      <c r="P528" s="59"/>
    </row>
    <row r="529" s="27" customFormat="true" ht="11.25" hidden="false" customHeight="false" outlineLevel="0" collapsed="false">
      <c r="A529" s="20" t="s">
        <v>1408</v>
      </c>
      <c r="B529" s="20" t="str">
        <f aca="false">MID(A529,8,4)</f>
        <v>2016</v>
      </c>
      <c r="C529" s="20" t="s">
        <v>49</v>
      </c>
      <c r="D529" s="20" t="s">
        <v>22</v>
      </c>
      <c r="E529" s="33" t="s">
        <v>44</v>
      </c>
      <c r="F529" s="34" t="s">
        <v>1232</v>
      </c>
      <c r="G529" s="20" t="s">
        <v>279</v>
      </c>
      <c r="H529" s="85" t="n">
        <v>201700007</v>
      </c>
      <c r="I529" s="20" t="s">
        <v>1409</v>
      </c>
      <c r="J529" s="20"/>
      <c r="K529" s="22" t="n">
        <v>42736</v>
      </c>
      <c r="L529" s="22" t="n">
        <v>43191</v>
      </c>
      <c r="M529" s="35" t="str">
        <f aca="true">IF(L529-TODAY()&lt;0,"",IF(L529-TODAY()&lt;30,30,IF(L529-TODAY()&lt;60,60,IF(L529-TODAY()&lt;90,90,IF(L529-TODAY()&lt;180,180,"")))))</f>
        <v/>
      </c>
      <c r="N529" s="32" t="n">
        <v>2999872.56</v>
      </c>
      <c r="O529" s="20"/>
      <c r="P529" s="26"/>
    </row>
    <row r="530" s="27" customFormat="true" ht="11.25" hidden="false" customHeight="false" outlineLevel="0" collapsed="false">
      <c r="A530" s="20" t="s">
        <v>1410</v>
      </c>
      <c r="B530" s="20" t="str">
        <f aca="false">MID(A530,8,4)</f>
        <v>2016</v>
      </c>
      <c r="C530" s="20" t="s">
        <v>49</v>
      </c>
      <c r="D530" s="20" t="s">
        <v>22</v>
      </c>
      <c r="E530" s="33"/>
      <c r="F530" s="34" t="s">
        <v>1411</v>
      </c>
      <c r="G530" s="20" t="s">
        <v>279</v>
      </c>
      <c r="H530" s="85" t="n">
        <v>201700008</v>
      </c>
      <c r="I530" s="20" t="s">
        <v>1409</v>
      </c>
      <c r="J530" s="20"/>
      <c r="K530" s="22" t="n">
        <v>43191</v>
      </c>
      <c r="L530" s="22" t="n">
        <v>43191</v>
      </c>
      <c r="M530" s="35" t="str">
        <f aca="true">IF(L530-TODAY()&lt;0,"",IF(L530-TODAY()&lt;30,30,IF(L530-TODAY()&lt;60,60,IF(L530-TODAY()&lt;90,90,IF(L530-TODAY()&lt;180,180,"")))))</f>
        <v/>
      </c>
      <c r="N530" s="50" t="n">
        <v>0</v>
      </c>
      <c r="O530" s="20"/>
      <c r="P530" s="59"/>
    </row>
    <row r="531" s="51" customFormat="true" ht="11.25" hidden="false" customHeight="false" outlineLevel="0" collapsed="false">
      <c r="A531" s="17" t="s">
        <v>1187</v>
      </c>
      <c r="B531" s="17" t="str">
        <f aca="false">MID(A531,8,4)</f>
        <v>2017</v>
      </c>
      <c r="C531" s="17" t="s">
        <v>42</v>
      </c>
      <c r="D531" s="17" t="s">
        <v>54</v>
      </c>
      <c r="E531" s="107" t="s">
        <v>44</v>
      </c>
      <c r="F531" s="63" t="s">
        <v>1412</v>
      </c>
      <c r="G531" s="20" t="s">
        <v>328</v>
      </c>
      <c r="H531" s="85" t="n">
        <v>201700240</v>
      </c>
      <c r="I531" s="49" t="s">
        <v>1189</v>
      </c>
      <c r="J531" s="49"/>
      <c r="K531" s="95" t="n">
        <v>43006</v>
      </c>
      <c r="L531" s="68" t="n">
        <v>43370</v>
      </c>
      <c r="M531" s="35" t="str">
        <f aca="true">IF(L531-TODAY()&lt;0,"",IF(L531-TODAY()&lt;30,30,IF(L531-TODAY()&lt;60,60,IF(L531-TODAY()&lt;90,90,IF(L531-TODAY()&lt;180,180,"")))))</f>
        <v/>
      </c>
      <c r="N531" s="32" t="n">
        <v>29800</v>
      </c>
      <c r="O531" s="20"/>
      <c r="P531" s="26" t="s">
        <v>1413</v>
      </c>
      <c r="Q531" s="109"/>
    </row>
    <row r="532" s="71" customFormat="true" ht="33.75" hidden="false" customHeight="false" outlineLevel="0" collapsed="false">
      <c r="A532" s="20" t="s">
        <v>1191</v>
      </c>
      <c r="B532" s="20" t="str">
        <f aca="false">MID(A532,8,4)</f>
        <v>2017</v>
      </c>
      <c r="C532" s="20" t="s">
        <v>42</v>
      </c>
      <c r="D532" s="110" t="s">
        <v>54</v>
      </c>
      <c r="E532" s="33" t="s">
        <v>44</v>
      </c>
      <c r="F532" s="34" t="s">
        <v>1325</v>
      </c>
      <c r="G532" s="20" t="s">
        <v>328</v>
      </c>
      <c r="H532" s="85" t="n">
        <v>201700201</v>
      </c>
      <c r="I532" s="20" t="s">
        <v>1342</v>
      </c>
      <c r="J532" s="20"/>
      <c r="K532" s="95" t="n">
        <v>42978</v>
      </c>
      <c r="L532" s="68" t="n">
        <v>43342</v>
      </c>
      <c r="M532" s="35" t="str">
        <f aca="true">IF(L532-TODAY()&lt;0,"",IF(L532-TODAY()&lt;30,30,IF(L532-TODAY()&lt;60,60,IF(L532-TODAY()&lt;90,90,IF(L532-TODAY()&lt;180,180,"")))))</f>
        <v/>
      </c>
      <c r="N532" s="32" t="n">
        <v>14120</v>
      </c>
      <c r="O532" s="20"/>
      <c r="P532" s="26" t="s">
        <v>1414</v>
      </c>
    </row>
    <row r="533" s="71" customFormat="true" ht="11.25" hidden="false" customHeight="false" outlineLevel="0" collapsed="false">
      <c r="A533" s="20" t="s">
        <v>1415</v>
      </c>
      <c r="B533" s="20" t="str">
        <f aca="false">MID(A533,8,4)</f>
        <v>2017</v>
      </c>
      <c r="C533" s="20" t="s">
        <v>42</v>
      </c>
      <c r="D533" s="110" t="s">
        <v>557</v>
      </c>
      <c r="E533" s="54"/>
      <c r="F533" s="29" t="s">
        <v>1416</v>
      </c>
      <c r="G533" s="20" t="s">
        <v>279</v>
      </c>
      <c r="H533" s="85" t="s">
        <v>1417</v>
      </c>
      <c r="I533" s="20" t="s">
        <v>1418</v>
      </c>
      <c r="J533" s="20"/>
      <c r="K533" s="95" t="n">
        <v>43034</v>
      </c>
      <c r="L533" s="68" t="n">
        <v>43398</v>
      </c>
      <c r="M533" s="35" t="str">
        <f aca="true">IF(L533-TODAY()&lt;0,"",IF(L533-TODAY()&lt;30,30,IF(L533-TODAY()&lt;60,60,IF(L533-TODAY()&lt;90,90,IF(L533-TODAY()&lt;180,180,"")))))</f>
        <v/>
      </c>
      <c r="N533" s="32" t="n">
        <v>123916.99</v>
      </c>
      <c r="O533" s="20"/>
      <c r="P533" s="26"/>
    </row>
    <row r="534" s="71" customFormat="true" ht="45" hidden="false" customHeight="false" outlineLevel="0" collapsed="false">
      <c r="A534" s="20" t="s">
        <v>1419</v>
      </c>
      <c r="B534" s="20" t="str">
        <f aca="false">MID(A534,8,4)</f>
        <v>2016</v>
      </c>
      <c r="C534" s="49" t="s">
        <v>42</v>
      </c>
      <c r="D534" s="49" t="s">
        <v>748</v>
      </c>
      <c r="E534" s="103" t="s">
        <v>44</v>
      </c>
      <c r="F534" s="51" t="s">
        <v>1420</v>
      </c>
      <c r="G534" s="49" t="s">
        <v>1049</v>
      </c>
      <c r="H534" s="85" t="n">
        <v>201700261</v>
      </c>
      <c r="I534" s="49" t="s">
        <v>1112</v>
      </c>
      <c r="J534" s="66" t="s">
        <v>1113</v>
      </c>
      <c r="K534" s="95" t="n">
        <v>43040</v>
      </c>
      <c r="L534" s="68" t="n">
        <v>43406</v>
      </c>
      <c r="M534" s="35" t="str">
        <f aca="true">IF(L534-TODAY()&lt;0,"",IF(L534-TODAY()&lt;30,30,IF(L534-TODAY()&lt;60,60,IF(L534-TODAY()&lt;90,90,IF(L534-TODAY()&lt;180,180,"")))))</f>
        <v/>
      </c>
      <c r="N534" s="111" t="n">
        <v>148103.92</v>
      </c>
      <c r="O534" s="20"/>
      <c r="P534" s="44" t="s">
        <v>1421</v>
      </c>
    </row>
    <row r="535" s="71" customFormat="true" ht="11.25" hidden="false" customHeight="false" outlineLevel="0" collapsed="false">
      <c r="A535" s="20" t="s">
        <v>1422</v>
      </c>
      <c r="B535" s="20" t="str">
        <f aca="false">MID(A535,8,4)</f>
        <v>2016</v>
      </c>
      <c r="C535" s="20" t="s">
        <v>42</v>
      </c>
      <c r="D535" s="110" t="s">
        <v>54</v>
      </c>
      <c r="E535" s="54" t="s">
        <v>44</v>
      </c>
      <c r="F535" s="34" t="s">
        <v>1423</v>
      </c>
      <c r="G535" s="20" t="s">
        <v>1424</v>
      </c>
      <c r="H535" s="85" t="n">
        <v>20170239</v>
      </c>
      <c r="I535" s="20" t="s">
        <v>1425</v>
      </c>
      <c r="J535" s="66" t="s">
        <v>1426</v>
      </c>
      <c r="K535" s="95" t="n">
        <v>43003</v>
      </c>
      <c r="L535" s="78" t="n">
        <v>43367</v>
      </c>
      <c r="M535" s="35" t="str">
        <f aca="true">IF(L535-TODAY()&lt;0,"",IF(L535-TODAY()&lt;30,30,IF(L535-TODAY()&lt;60,60,IF(L535-TODAY()&lt;90,90,IF(L535-TODAY()&lt;180,180,"")))))</f>
        <v/>
      </c>
      <c r="N535" s="64" t="n">
        <v>81821</v>
      </c>
      <c r="O535" s="20"/>
      <c r="P535" s="26" t="s">
        <v>1427</v>
      </c>
    </row>
    <row r="536" s="71" customFormat="true" ht="11.25" hidden="false" customHeight="false" outlineLevel="0" collapsed="false">
      <c r="A536" s="20" t="s">
        <v>1422</v>
      </c>
      <c r="B536" s="20" t="str">
        <f aca="false">MID(A536,8,4)</f>
        <v>2016</v>
      </c>
      <c r="C536" s="20" t="s">
        <v>42</v>
      </c>
      <c r="D536" s="110" t="s">
        <v>54</v>
      </c>
      <c r="E536" s="33" t="s">
        <v>44</v>
      </c>
      <c r="F536" s="34" t="s">
        <v>1423</v>
      </c>
      <c r="G536" s="20" t="s">
        <v>1424</v>
      </c>
      <c r="H536" s="85" t="n">
        <v>201700242</v>
      </c>
      <c r="I536" s="20" t="s">
        <v>1428</v>
      </c>
      <c r="J536" s="20"/>
      <c r="K536" s="95" t="n">
        <v>43003</v>
      </c>
      <c r="L536" s="68" t="n">
        <v>43002</v>
      </c>
      <c r="M536" s="35" t="str">
        <f aca="true">IF(L536-TODAY()&lt;0,"",IF(L536-TODAY()&lt;30,30,IF(L536-TODAY()&lt;60,60,IF(L536-TODAY()&lt;90,90,IF(L536-TODAY()&lt;180,180,"")))))</f>
        <v/>
      </c>
      <c r="N536" s="32" t="n">
        <v>5299</v>
      </c>
      <c r="O536" s="20"/>
      <c r="P536" s="26" t="s">
        <v>1427</v>
      </c>
    </row>
    <row r="537" s="71" customFormat="true" ht="45" hidden="false" customHeight="false" outlineLevel="0" collapsed="false">
      <c r="A537" s="20" t="s">
        <v>1429</v>
      </c>
      <c r="B537" s="20" t="str">
        <f aca="false">MID(A537,8,4)</f>
        <v>2017</v>
      </c>
      <c r="C537" s="49" t="s">
        <v>42</v>
      </c>
      <c r="D537" s="49" t="s">
        <v>748</v>
      </c>
      <c r="E537" s="103" t="s">
        <v>44</v>
      </c>
      <c r="F537" s="51" t="s">
        <v>1430</v>
      </c>
      <c r="G537" s="49" t="s">
        <v>72</v>
      </c>
      <c r="H537" s="85" t="n">
        <v>201700273</v>
      </c>
      <c r="I537" s="49" t="s">
        <v>1039</v>
      </c>
      <c r="J537" s="49"/>
      <c r="K537" s="95" t="n">
        <v>43052</v>
      </c>
      <c r="L537" s="68" t="n">
        <v>43416</v>
      </c>
      <c r="M537" s="35" t="str">
        <f aca="true">IF(L537-TODAY()&lt;0,"",IF(L537-TODAY()&lt;30,30,IF(L537-TODAY()&lt;60,60,IF(L537-TODAY()&lt;90,90,IF(L537-TODAY()&lt;180,180,"")))))</f>
        <v/>
      </c>
      <c r="N537" s="111" t="n">
        <v>46400</v>
      </c>
      <c r="O537" s="20"/>
      <c r="P537" s="44"/>
    </row>
    <row r="538" s="71" customFormat="true" ht="22.5" hidden="false" customHeight="false" outlineLevel="0" collapsed="false">
      <c r="A538" s="20" t="s">
        <v>1191</v>
      </c>
      <c r="B538" s="20" t="str">
        <f aca="false">MID(A538,8,4)</f>
        <v>2017</v>
      </c>
      <c r="C538" s="49" t="s">
        <v>42</v>
      </c>
      <c r="D538" s="49" t="s">
        <v>54</v>
      </c>
      <c r="E538" s="103" t="s">
        <v>44</v>
      </c>
      <c r="F538" s="51" t="s">
        <v>1431</v>
      </c>
      <c r="G538" s="49" t="s">
        <v>328</v>
      </c>
      <c r="H538" s="85" t="n">
        <v>201700274</v>
      </c>
      <c r="I538" s="49" t="s">
        <v>1342</v>
      </c>
      <c r="J538" s="49"/>
      <c r="K538" s="95" t="n">
        <v>43048</v>
      </c>
      <c r="L538" s="78" t="n">
        <v>43047</v>
      </c>
      <c r="M538" s="35" t="str">
        <f aca="true">IF(L538-TODAY()&lt;0,"",IF(L538-TODAY()&lt;30,30,IF(L538-TODAY()&lt;60,60,IF(L538-TODAY()&lt;90,90,IF(L538-TODAY()&lt;180,180,"")))))</f>
        <v/>
      </c>
      <c r="N538" s="112" t="n">
        <v>14120</v>
      </c>
      <c r="O538" s="20"/>
      <c r="P538" s="44" t="s">
        <v>1421</v>
      </c>
    </row>
    <row r="539" s="71" customFormat="true" ht="45" hidden="false" customHeight="false" outlineLevel="0" collapsed="false">
      <c r="A539" s="20" t="s">
        <v>1429</v>
      </c>
      <c r="B539" s="20" t="str">
        <f aca="false">MID(A539,8,4)</f>
        <v>2017</v>
      </c>
      <c r="C539" s="66" t="s">
        <v>42</v>
      </c>
      <c r="D539" s="66" t="s">
        <v>748</v>
      </c>
      <c r="E539" s="103" t="s">
        <v>44</v>
      </c>
      <c r="F539" s="51" t="s">
        <v>1432</v>
      </c>
      <c r="G539" s="49" t="s">
        <v>72</v>
      </c>
      <c r="H539" s="85" t="n">
        <v>201700275</v>
      </c>
      <c r="I539" s="49" t="s">
        <v>1433</v>
      </c>
      <c r="J539" s="49"/>
      <c r="K539" s="95" t="n">
        <v>43052</v>
      </c>
      <c r="L539" s="68" t="n">
        <v>43417</v>
      </c>
      <c r="M539" s="35" t="str">
        <f aca="true">IF(L539-TODAY()&lt;0,"",IF(L539-TODAY()&lt;30,30,IF(L539-TODAY()&lt;60,60,IF(L539-TODAY()&lt;90,90,IF(L539-TODAY()&lt;180,180,"")))))</f>
        <v/>
      </c>
      <c r="N539" s="104" t="n">
        <v>280000</v>
      </c>
      <c r="O539" s="20"/>
      <c r="P539" s="44"/>
    </row>
    <row r="540" s="71" customFormat="true" ht="56.25" hidden="false" customHeight="false" outlineLevel="0" collapsed="false">
      <c r="A540" s="20" t="s">
        <v>1270</v>
      </c>
      <c r="B540" s="20" t="str">
        <f aca="false">MID(A540,8,4)</f>
        <v>2016</v>
      </c>
      <c r="C540" s="49" t="s">
        <v>42</v>
      </c>
      <c r="D540" s="49" t="s">
        <v>748</v>
      </c>
      <c r="E540" s="103" t="s">
        <v>44</v>
      </c>
      <c r="F540" s="51" t="s">
        <v>1434</v>
      </c>
      <c r="G540" s="49" t="s">
        <v>1049</v>
      </c>
      <c r="H540" s="85" t="n">
        <v>201700262</v>
      </c>
      <c r="I540" s="49" t="s">
        <v>1435</v>
      </c>
      <c r="J540" s="49"/>
      <c r="K540" s="95" t="n">
        <v>43045</v>
      </c>
      <c r="L540" s="68" t="n">
        <v>43409</v>
      </c>
      <c r="M540" s="35" t="str">
        <f aca="true">IF(L540-TODAY()&lt;0,"",IF(L540-TODAY()&lt;30,30,IF(L540-TODAY()&lt;60,60,IF(L540-TODAY()&lt;90,90,IF(L540-TODAY()&lt;180,180,"")))))</f>
        <v/>
      </c>
      <c r="N540" s="104" t="n">
        <v>12223</v>
      </c>
      <c r="O540" s="20"/>
      <c r="P540" s="44"/>
    </row>
    <row r="541" s="71" customFormat="true" ht="45" hidden="false" customHeight="false" outlineLevel="0" collapsed="false">
      <c r="A541" s="20" t="s">
        <v>1247</v>
      </c>
      <c r="B541" s="49" t="str">
        <f aca="false">MID(A541,8,4)</f>
        <v>2016</v>
      </c>
      <c r="C541" s="49" t="s">
        <v>42</v>
      </c>
      <c r="D541" s="49" t="s">
        <v>748</v>
      </c>
      <c r="E541" s="103" t="s">
        <v>44</v>
      </c>
      <c r="F541" s="51" t="s">
        <v>1436</v>
      </c>
      <c r="G541" s="49" t="s">
        <v>1049</v>
      </c>
      <c r="H541" s="85" t="n">
        <v>201700264</v>
      </c>
      <c r="I541" s="49" t="s">
        <v>1437</v>
      </c>
      <c r="J541" s="66" t="s">
        <v>1113</v>
      </c>
      <c r="K541" s="95" t="n">
        <v>43069</v>
      </c>
      <c r="L541" s="68" t="n">
        <v>43434</v>
      </c>
      <c r="M541" s="35" t="str">
        <f aca="true">IF(L541-TODAY()&lt;0,"",IF(L541-TODAY()&lt;30,30,IF(L541-TODAY()&lt;60,60,IF(L541-TODAY()&lt;90,90,IF(L541-TODAY()&lt;180,180,"")))))</f>
        <v/>
      </c>
      <c r="N541" s="104" t="n">
        <v>101851.28</v>
      </c>
      <c r="O541" s="20"/>
      <c r="P541" s="44"/>
    </row>
    <row r="542" s="71" customFormat="true" ht="45" hidden="false" customHeight="false" outlineLevel="0" collapsed="false">
      <c r="A542" s="20" t="s">
        <v>1247</v>
      </c>
      <c r="B542" s="49" t="str">
        <f aca="false">MID(A542,8,4)</f>
        <v>2016</v>
      </c>
      <c r="C542" s="49" t="s">
        <v>42</v>
      </c>
      <c r="D542" s="49" t="s">
        <v>748</v>
      </c>
      <c r="E542" s="103" t="s">
        <v>44</v>
      </c>
      <c r="F542" s="51" t="s">
        <v>1436</v>
      </c>
      <c r="G542" s="49" t="s">
        <v>1049</v>
      </c>
      <c r="H542" s="85" t="n">
        <v>201700293</v>
      </c>
      <c r="I542" s="49" t="s">
        <v>1437</v>
      </c>
      <c r="J542" s="66" t="s">
        <v>1113</v>
      </c>
      <c r="K542" s="95" t="n">
        <v>43066</v>
      </c>
      <c r="L542" s="68" t="n">
        <v>43431</v>
      </c>
      <c r="M542" s="35" t="str">
        <f aca="true">IF(L542-TODAY()&lt;0,"",IF(L542-TODAY()&lt;30,30,IF(L542-TODAY()&lt;60,60,IF(L542-TODAY()&lt;90,90,IF(L542-TODAY()&lt;180,180,"")))))</f>
        <v/>
      </c>
      <c r="N542" s="104" t="n">
        <v>27279.55</v>
      </c>
      <c r="O542" s="20"/>
      <c r="P542" s="44"/>
    </row>
    <row r="543" s="71" customFormat="true" ht="33.75" hidden="false" customHeight="false" outlineLevel="0" collapsed="false">
      <c r="A543" s="20" t="s">
        <v>1136</v>
      </c>
      <c r="B543" s="20" t="str">
        <f aca="false">MID(A543,8,4)</f>
        <v>2016</v>
      </c>
      <c r="C543" s="49" t="s">
        <v>42</v>
      </c>
      <c r="D543" s="49" t="s">
        <v>748</v>
      </c>
      <c r="E543" s="103" t="s">
        <v>44</v>
      </c>
      <c r="F543" s="51" t="s">
        <v>1438</v>
      </c>
      <c r="G543" s="49" t="s">
        <v>1049</v>
      </c>
      <c r="H543" s="85" t="n">
        <v>201700258</v>
      </c>
      <c r="I543" s="49" t="s">
        <v>1139</v>
      </c>
      <c r="J543" s="49"/>
      <c r="K543" s="95" t="n">
        <v>43038</v>
      </c>
      <c r="L543" s="68" t="n">
        <v>43402</v>
      </c>
      <c r="M543" s="35" t="str">
        <f aca="true">IF(L543-TODAY()&lt;0,"",IF(L543-TODAY()&lt;30,30,IF(L543-TODAY()&lt;60,60,IF(L543-TODAY()&lt;90,90,IF(L543-TODAY()&lt;180,180,"")))))</f>
        <v/>
      </c>
      <c r="N543" s="104" t="n">
        <v>43374.24</v>
      </c>
      <c r="O543" s="20"/>
      <c r="P543" s="44"/>
    </row>
    <row r="544" s="71" customFormat="true" ht="11.25" hidden="false" customHeight="false" outlineLevel="0" collapsed="false">
      <c r="A544" s="20" t="s">
        <v>1439</v>
      </c>
      <c r="B544" s="20" t="str">
        <f aca="false">MID(A544,8,4)</f>
        <v>2017</v>
      </c>
      <c r="C544" s="20" t="s">
        <v>42</v>
      </c>
      <c r="D544" s="20" t="s">
        <v>557</v>
      </c>
      <c r="E544" s="20"/>
      <c r="F544" s="29" t="s">
        <v>1440</v>
      </c>
      <c r="G544" s="49" t="s">
        <v>1049</v>
      </c>
      <c r="H544" s="85" t="n">
        <v>201700032</v>
      </c>
      <c r="I544" s="49" t="s">
        <v>222</v>
      </c>
      <c r="J544" s="20" t="s">
        <v>223</v>
      </c>
      <c r="K544" s="95" t="n">
        <v>43014</v>
      </c>
      <c r="L544" s="68" t="n">
        <v>43379</v>
      </c>
      <c r="M544" s="35" t="str">
        <f aca="true">IF(L544-TODAY()&lt;0,"",IF(L544-TODAY()&lt;30,30,IF(L544-TODAY()&lt;60,60,IF(L544-TODAY()&lt;90,90,IF(L544-TODAY()&lt;180,180,"")))))</f>
        <v/>
      </c>
      <c r="N544" s="68"/>
      <c r="O544" s="20"/>
      <c r="P544" s="44"/>
    </row>
    <row r="545" s="71" customFormat="true" ht="11.25" hidden="false" customHeight="false" outlineLevel="0" collapsed="false">
      <c r="A545" s="20" t="s">
        <v>1441</v>
      </c>
      <c r="B545" s="20" t="str">
        <f aca="false">MID(A545,8,4)</f>
        <v>2017</v>
      </c>
      <c r="C545" s="20" t="s">
        <v>42</v>
      </c>
      <c r="D545" s="110" t="s">
        <v>557</v>
      </c>
      <c r="E545" s="54"/>
      <c r="F545" s="29" t="s">
        <v>1051</v>
      </c>
      <c r="G545" s="20" t="s">
        <v>1049</v>
      </c>
      <c r="H545" s="85" t="s">
        <v>1442</v>
      </c>
      <c r="I545" s="20" t="s">
        <v>222</v>
      </c>
      <c r="J545" s="20" t="s">
        <v>223</v>
      </c>
      <c r="K545" s="95" t="n">
        <v>43031</v>
      </c>
      <c r="L545" s="68" t="n">
        <v>43395</v>
      </c>
      <c r="M545" s="35" t="str">
        <f aca="true">IF(L545-TODAY()&lt;0,"",IF(L545-TODAY()&lt;30,30,IF(L545-TODAY()&lt;60,60,IF(L545-TODAY()&lt;90,90,IF(L545-TODAY()&lt;180,180,"")))))</f>
        <v/>
      </c>
      <c r="N545" s="31" t="n">
        <v>1208196.6</v>
      </c>
      <c r="O545" s="20"/>
      <c r="P545" s="44"/>
    </row>
    <row r="546" s="90" customFormat="true" ht="11.25" hidden="false" customHeight="false" outlineLevel="0" collapsed="false">
      <c r="A546" s="20" t="s">
        <v>1404</v>
      </c>
      <c r="B546" s="20" t="str">
        <f aca="false">MID(A546,8,4)</f>
        <v>2016</v>
      </c>
      <c r="C546" s="20" t="s">
        <v>42</v>
      </c>
      <c r="D546" s="110" t="s">
        <v>557</v>
      </c>
      <c r="E546" s="54"/>
      <c r="F546" s="40" t="s">
        <v>1443</v>
      </c>
      <c r="G546" s="20" t="s">
        <v>1424</v>
      </c>
      <c r="H546" s="85" t="s">
        <v>1444</v>
      </c>
      <c r="I546" s="20" t="s">
        <v>1445</v>
      </c>
      <c r="J546" s="20"/>
      <c r="K546" s="95" t="n">
        <v>43024</v>
      </c>
      <c r="L546" s="68" t="n">
        <v>43388</v>
      </c>
      <c r="M546" s="35" t="str">
        <f aca="true">IF(L546-TODAY()&lt;0,"",IF(L546-TODAY()&lt;30,30,IF(L546-TODAY()&lt;60,60,IF(L546-TODAY()&lt;90,90,IF(L546-TODAY()&lt;180,180,"")))))</f>
        <v/>
      </c>
      <c r="N546" s="32" t="n">
        <v>3224359.83</v>
      </c>
      <c r="O546" s="20"/>
      <c r="P546" s="94"/>
    </row>
    <row r="547" s="71" customFormat="true" ht="33.75" hidden="false" customHeight="false" outlineLevel="0" collapsed="false">
      <c r="A547" s="20" t="s">
        <v>1446</v>
      </c>
      <c r="B547" s="20" t="str">
        <f aca="false">MID(A547,8,4)</f>
        <v>2017</v>
      </c>
      <c r="C547" s="20" t="s">
        <v>42</v>
      </c>
      <c r="D547" s="110" t="s">
        <v>54</v>
      </c>
      <c r="E547" s="103" t="s">
        <v>44</v>
      </c>
      <c r="F547" s="51" t="s">
        <v>1447</v>
      </c>
      <c r="G547" s="49"/>
      <c r="H547" s="85" t="n">
        <v>201700249</v>
      </c>
      <c r="I547" s="49" t="s">
        <v>1448</v>
      </c>
      <c r="J547" s="49"/>
      <c r="K547" s="95" t="n">
        <v>43010</v>
      </c>
      <c r="L547" s="68" t="n">
        <v>43374</v>
      </c>
      <c r="M547" s="35" t="str">
        <f aca="true">IF(L547-TODAY()&lt;0,"",IF(L547-TODAY()&lt;30,30,IF(L547-TODAY()&lt;60,60,IF(L547-TODAY()&lt;90,90,IF(L547-TODAY()&lt;180,180,"")))))</f>
        <v/>
      </c>
      <c r="N547" s="32" t="n">
        <v>1847</v>
      </c>
      <c r="O547" s="20"/>
      <c r="P547" s="44" t="s">
        <v>1449</v>
      </c>
    </row>
    <row r="548" s="71" customFormat="true" ht="33.75" hidden="false" customHeight="false" outlineLevel="0" collapsed="false">
      <c r="A548" s="20" t="s">
        <v>1450</v>
      </c>
      <c r="B548" s="20" t="str">
        <f aca="false">MID(A548,8,4)</f>
        <v>2016</v>
      </c>
      <c r="C548" s="53" t="s">
        <v>42</v>
      </c>
      <c r="D548" s="110" t="s">
        <v>54</v>
      </c>
      <c r="E548" s="110" t="s">
        <v>44</v>
      </c>
      <c r="F548" s="113" t="s">
        <v>1451</v>
      </c>
      <c r="G548" s="49"/>
      <c r="H548" s="85" t="n">
        <v>201700270</v>
      </c>
      <c r="I548" s="49" t="s">
        <v>1452</v>
      </c>
      <c r="J548" s="49"/>
      <c r="K548" s="95" t="n">
        <v>43048</v>
      </c>
      <c r="L548" s="68" t="n">
        <v>43413</v>
      </c>
      <c r="M548" s="35" t="str">
        <f aca="true">IF(L548-TODAY()&lt;0,"",IF(L548-TODAY()&lt;30,30,IF(L548-TODAY()&lt;60,60,IF(L548-TODAY()&lt;90,90,IF(L548-TODAY()&lt;180,180,"")))))</f>
        <v/>
      </c>
      <c r="N548" s="114" t="n">
        <v>40000</v>
      </c>
      <c r="O548" s="20"/>
      <c r="P548" s="44" t="s">
        <v>1453</v>
      </c>
    </row>
    <row r="549" s="71" customFormat="true" ht="22.5" hidden="false" customHeight="false" outlineLevel="0" collapsed="false">
      <c r="A549" s="20" t="s">
        <v>1249</v>
      </c>
      <c r="B549" s="20" t="str">
        <f aca="false">MID(A549,8,4)</f>
        <v>2016</v>
      </c>
      <c r="C549" s="49" t="s">
        <v>42</v>
      </c>
      <c r="D549" s="110" t="s">
        <v>54</v>
      </c>
      <c r="E549" s="103" t="s">
        <v>44</v>
      </c>
      <c r="F549" s="51" t="s">
        <v>1268</v>
      </c>
      <c r="G549" s="49" t="s">
        <v>1298</v>
      </c>
      <c r="H549" s="85" t="n">
        <v>201700208</v>
      </c>
      <c r="I549" s="49" t="s">
        <v>1454</v>
      </c>
      <c r="J549" s="49"/>
      <c r="K549" s="95" t="n">
        <v>42993</v>
      </c>
      <c r="L549" s="68" t="n">
        <v>43357</v>
      </c>
      <c r="M549" s="35" t="str">
        <f aca="true">IF(L549-TODAY()&lt;0,"",IF(L549-TODAY()&lt;30,30,IF(L549-TODAY()&lt;60,60,IF(L549-TODAY()&lt;90,90,IF(L549-TODAY()&lt;180,180,"")))))</f>
        <v/>
      </c>
      <c r="N549" s="114" t="n">
        <v>244549.25</v>
      </c>
      <c r="O549" s="20"/>
      <c r="P549" s="44" t="s">
        <v>1455</v>
      </c>
    </row>
    <row r="550" s="71" customFormat="true" ht="22.5" hidden="false" customHeight="false" outlineLevel="0" collapsed="false">
      <c r="A550" s="20" t="s">
        <v>1249</v>
      </c>
      <c r="B550" s="20" t="str">
        <f aca="false">MID(A550,8,4)</f>
        <v>2016</v>
      </c>
      <c r="C550" s="49" t="s">
        <v>42</v>
      </c>
      <c r="D550" s="110" t="s">
        <v>54</v>
      </c>
      <c r="E550" s="103" t="s">
        <v>44</v>
      </c>
      <c r="F550" s="51" t="s">
        <v>1268</v>
      </c>
      <c r="G550" s="49" t="s">
        <v>1298</v>
      </c>
      <c r="H550" s="85" t="n">
        <v>201700206</v>
      </c>
      <c r="I550" s="49" t="s">
        <v>1456</v>
      </c>
      <c r="J550" s="49"/>
      <c r="K550" s="95" t="n">
        <v>42993</v>
      </c>
      <c r="L550" s="68" t="n">
        <v>43357</v>
      </c>
      <c r="M550" s="35" t="str">
        <f aca="true">IF(L550-TODAY()&lt;0,"",IF(L550-TODAY()&lt;30,30,IF(L550-TODAY()&lt;60,60,IF(L550-TODAY()&lt;90,90,IF(L550-TODAY()&lt;180,180,"")))))</f>
        <v/>
      </c>
      <c r="N550" s="114"/>
      <c r="O550" s="20"/>
      <c r="P550" s="44"/>
    </row>
    <row r="551" s="71" customFormat="true" ht="11.25" hidden="false" customHeight="false" outlineLevel="0" collapsed="false">
      <c r="A551" s="20" t="s">
        <v>1419</v>
      </c>
      <c r="B551" s="20" t="str">
        <f aca="false">MID(A551,8,4)</f>
        <v>2016</v>
      </c>
      <c r="C551" s="20" t="s">
        <v>42</v>
      </c>
      <c r="D551" s="20" t="s">
        <v>748</v>
      </c>
      <c r="E551" s="20" t="s">
        <v>44</v>
      </c>
      <c r="F551" s="29" t="s">
        <v>1133</v>
      </c>
      <c r="G551" s="49" t="s">
        <v>1049</v>
      </c>
      <c r="H551" s="85" t="n">
        <v>201700299</v>
      </c>
      <c r="I551" s="49" t="s">
        <v>1112</v>
      </c>
      <c r="J551" s="49"/>
      <c r="K551" s="95" t="n">
        <v>43069</v>
      </c>
      <c r="L551" s="68" t="n">
        <v>43434</v>
      </c>
      <c r="M551" s="35" t="str">
        <f aca="true">IF(L551-TODAY()&lt;0,"",IF(L551-TODAY()&lt;30,30,IF(L551-TODAY()&lt;60,60,IF(L551-TODAY()&lt;90,90,IF(L551-TODAY()&lt;180,180,"")))))</f>
        <v/>
      </c>
      <c r="N551" s="96"/>
      <c r="O551" s="20"/>
      <c r="P551" s="44"/>
    </row>
    <row r="552" s="71" customFormat="true" ht="11.25" hidden="false" customHeight="false" outlineLevel="0" collapsed="false">
      <c r="A552" s="20" t="s">
        <v>1249</v>
      </c>
      <c r="B552" s="20" t="str">
        <f aca="false">MID(A552,8,4)</f>
        <v>2016</v>
      </c>
      <c r="C552" s="20" t="s">
        <v>42</v>
      </c>
      <c r="D552" s="20" t="s">
        <v>54</v>
      </c>
      <c r="E552" s="20" t="s">
        <v>44</v>
      </c>
      <c r="F552" s="29" t="s">
        <v>1457</v>
      </c>
      <c r="G552" s="49" t="s">
        <v>1221</v>
      </c>
      <c r="H552" s="85" t="n">
        <v>201700222</v>
      </c>
      <c r="I552" s="49" t="s">
        <v>1458</v>
      </c>
      <c r="J552" s="49"/>
      <c r="K552" s="95" t="n">
        <v>42993</v>
      </c>
      <c r="L552" s="68" t="n">
        <v>43358</v>
      </c>
      <c r="M552" s="35" t="str">
        <f aca="true">IF(L552-TODAY()&lt;0,"",IF(L552-TODAY()&lt;30,30,IF(L552-TODAY()&lt;60,60,IF(L552-TODAY()&lt;90,90,IF(L552-TODAY()&lt;180,180,"")))))</f>
        <v/>
      </c>
      <c r="N552" s="68"/>
      <c r="O552" s="20"/>
      <c r="P552" s="44"/>
    </row>
    <row r="553" s="71" customFormat="true" ht="22.5" hidden="false" customHeight="false" outlineLevel="0" collapsed="false">
      <c r="A553" s="20" t="s">
        <v>1459</v>
      </c>
      <c r="B553" s="20" t="str">
        <f aca="false">MID(A553,8,4)</f>
        <v>2017</v>
      </c>
      <c r="C553" s="49" t="s">
        <v>42</v>
      </c>
      <c r="D553" s="20" t="s">
        <v>54</v>
      </c>
      <c r="E553" s="20" t="s">
        <v>44</v>
      </c>
      <c r="F553" s="29" t="s">
        <v>1460</v>
      </c>
      <c r="G553" s="49" t="s">
        <v>604</v>
      </c>
      <c r="H553" s="85" t="n">
        <v>201700333</v>
      </c>
      <c r="I553" s="49" t="s">
        <v>1461</v>
      </c>
      <c r="J553" s="49"/>
      <c r="K553" s="95" t="n">
        <v>43074</v>
      </c>
      <c r="L553" s="68" t="n">
        <v>43439</v>
      </c>
      <c r="M553" s="35" t="str">
        <f aca="true">IF(L553-TODAY()&lt;0,"",IF(L553-TODAY()&lt;30,30,IF(L553-TODAY()&lt;60,60,IF(L553-TODAY()&lt;90,90,IF(L553-TODAY()&lt;180,180,"")))))</f>
        <v/>
      </c>
      <c r="N553" s="104"/>
      <c r="O553" s="20"/>
      <c r="P553" s="44" t="s">
        <v>1462</v>
      </c>
    </row>
    <row r="554" s="71" customFormat="true" ht="22.5" hidden="false" customHeight="false" outlineLevel="0" collapsed="false">
      <c r="A554" s="20" t="s">
        <v>1463</v>
      </c>
      <c r="B554" s="20" t="str">
        <f aca="false">MID(A554,8,4)</f>
        <v>2017</v>
      </c>
      <c r="C554" s="20" t="s">
        <v>42</v>
      </c>
      <c r="D554" s="20" t="s">
        <v>54</v>
      </c>
      <c r="E554" s="20" t="s">
        <v>44</v>
      </c>
      <c r="F554" s="29" t="s">
        <v>1464</v>
      </c>
      <c r="G554" s="49" t="s">
        <v>1221</v>
      </c>
      <c r="H554" s="85" t="n">
        <v>201700311</v>
      </c>
      <c r="I554" s="49" t="s">
        <v>1465</v>
      </c>
      <c r="J554" s="49" t="s">
        <v>1466</v>
      </c>
      <c r="K554" s="95" t="n">
        <v>43066</v>
      </c>
      <c r="L554" s="68" t="n">
        <v>43431</v>
      </c>
      <c r="M554" s="35" t="str">
        <f aca="true">IF(L554-TODAY()&lt;0,"",IF(L554-TODAY()&lt;30,30,IF(L554-TODAY()&lt;60,60,IF(L554-TODAY()&lt;90,90,IF(L554-TODAY()&lt;180,180,"")))))</f>
        <v/>
      </c>
      <c r="N554" s="68"/>
      <c r="O554" s="20"/>
      <c r="P554" s="44"/>
    </row>
    <row r="555" s="71" customFormat="true" ht="11.25" hidden="false" customHeight="false" outlineLevel="0" collapsed="false">
      <c r="A555" s="20" t="s">
        <v>1467</v>
      </c>
      <c r="B555" s="20" t="str">
        <f aca="false">MID(A555,8,4)</f>
        <v>2017</v>
      </c>
      <c r="C555" s="49" t="s">
        <v>42</v>
      </c>
      <c r="D555" s="20" t="s">
        <v>54</v>
      </c>
      <c r="E555" s="20" t="s">
        <v>44</v>
      </c>
      <c r="F555" s="29" t="s">
        <v>1468</v>
      </c>
      <c r="G555" s="49" t="s">
        <v>320</v>
      </c>
      <c r="H555" s="85" t="n">
        <v>201700319</v>
      </c>
      <c r="I555" s="49" t="s">
        <v>1469</v>
      </c>
      <c r="J555" s="49"/>
      <c r="K555" s="95" t="n">
        <v>43074</v>
      </c>
      <c r="L555" s="68" t="n">
        <v>43439</v>
      </c>
      <c r="M555" s="35" t="str">
        <f aca="true">IF(L555-TODAY()&lt;0,"",IF(L555-TODAY()&lt;30,30,IF(L555-TODAY()&lt;60,60,IF(L555-TODAY()&lt;90,90,IF(L555-TODAY()&lt;180,180,"")))))</f>
        <v/>
      </c>
      <c r="N555" s="104"/>
      <c r="O555" s="20"/>
      <c r="P555" s="44" t="s">
        <v>1470</v>
      </c>
    </row>
    <row r="556" s="71" customFormat="true" ht="11.25" hidden="false" customHeight="false" outlineLevel="0" collapsed="false">
      <c r="A556" s="20" t="s">
        <v>1471</v>
      </c>
      <c r="B556" s="20" t="str">
        <f aca="false">MID(A556,8,4)</f>
        <v>2017</v>
      </c>
      <c r="C556" s="20" t="s">
        <v>42</v>
      </c>
      <c r="D556" s="20" t="s">
        <v>54</v>
      </c>
      <c r="E556" s="20" t="s">
        <v>44</v>
      </c>
      <c r="F556" s="29" t="s">
        <v>1472</v>
      </c>
      <c r="G556" s="49" t="s">
        <v>279</v>
      </c>
      <c r="H556" s="85" t="n">
        <v>201700312</v>
      </c>
      <c r="I556" s="49" t="s">
        <v>1473</v>
      </c>
      <c r="J556" s="49"/>
      <c r="K556" s="95" t="n">
        <v>43068</v>
      </c>
      <c r="L556" s="68" t="n">
        <v>43433</v>
      </c>
      <c r="M556" s="35" t="str">
        <f aca="true">IF(L556-TODAY()&lt;0,"",IF(L556-TODAY()&lt;30,30,IF(L556-TODAY()&lt;60,60,IF(L556-TODAY()&lt;90,90,IF(L556-TODAY()&lt;180,180,"")))))</f>
        <v/>
      </c>
      <c r="N556" s="68"/>
      <c r="O556" s="20"/>
      <c r="P556" s="44"/>
    </row>
    <row r="557" s="71" customFormat="true" ht="22.5" hidden="false" customHeight="false" outlineLevel="0" collapsed="false">
      <c r="A557" s="20" t="s">
        <v>1474</v>
      </c>
      <c r="B557" s="20" t="str">
        <f aca="false">MID(A557,8,4)</f>
        <v>2017</v>
      </c>
      <c r="C557" s="49" t="s">
        <v>65</v>
      </c>
      <c r="D557" s="20" t="s">
        <v>54</v>
      </c>
      <c r="E557" s="20" t="s">
        <v>44</v>
      </c>
      <c r="F557" s="29" t="s">
        <v>1475</v>
      </c>
      <c r="G557" s="49" t="s">
        <v>1212</v>
      </c>
      <c r="H557" s="85" t="n">
        <v>201700350</v>
      </c>
      <c r="I557" s="49" t="s">
        <v>1476</v>
      </c>
      <c r="J557" s="49"/>
      <c r="K557" s="95" t="n">
        <v>43095</v>
      </c>
      <c r="L557" s="68" t="n">
        <v>43460</v>
      </c>
      <c r="M557" s="35" t="str">
        <f aca="true">IF(L557-TODAY()&lt;0,"",IF(L557-TODAY()&lt;30,30,IF(L557-TODAY()&lt;60,60,IF(L557-TODAY()&lt;90,90,IF(L557-TODAY()&lt;180,180,"")))))</f>
        <v/>
      </c>
      <c r="N557" s="104"/>
      <c r="O557" s="20"/>
      <c r="P557" s="44" t="s">
        <v>1477</v>
      </c>
    </row>
    <row r="558" s="71" customFormat="true" ht="22.5" hidden="false" customHeight="false" outlineLevel="0" collapsed="false">
      <c r="A558" s="20" t="s">
        <v>1478</v>
      </c>
      <c r="B558" s="20" t="str">
        <f aca="false">MID(A558,8,4)</f>
        <v>2017</v>
      </c>
      <c r="C558" s="49" t="s">
        <v>42</v>
      </c>
      <c r="D558" s="20" t="s">
        <v>54</v>
      </c>
      <c r="E558" s="20" t="s">
        <v>44</v>
      </c>
      <c r="F558" s="29" t="s">
        <v>1479</v>
      </c>
      <c r="G558" s="49" t="s">
        <v>1480</v>
      </c>
      <c r="H558" s="85" t="n">
        <v>201700347</v>
      </c>
      <c r="I558" s="49" t="s">
        <v>1481</v>
      </c>
      <c r="J558" s="49"/>
      <c r="K558" s="95" t="n">
        <v>43090</v>
      </c>
      <c r="L558" s="95" t="n">
        <v>43454</v>
      </c>
      <c r="M558" s="35" t="str">
        <f aca="true">IF(L558-TODAY()&lt;0,"",IF(L558-TODAY()&lt;30,30,IF(L558-TODAY()&lt;60,60,IF(L558-TODAY()&lt;90,90,IF(L558-TODAY()&lt;180,180,"")))))</f>
        <v/>
      </c>
      <c r="N558" s="104"/>
      <c r="O558" s="20"/>
      <c r="P558" s="44"/>
    </row>
    <row r="559" s="71" customFormat="true" ht="22.5" hidden="false" customHeight="false" outlineLevel="0" collapsed="false">
      <c r="A559" s="20" t="s">
        <v>1482</v>
      </c>
      <c r="B559" s="20" t="str">
        <f aca="false">MID(A559,8,4)</f>
        <v>2016</v>
      </c>
      <c r="C559" s="20" t="s">
        <v>42</v>
      </c>
      <c r="D559" s="110" t="s">
        <v>54</v>
      </c>
      <c r="E559" s="54" t="s">
        <v>44</v>
      </c>
      <c r="F559" s="34" t="s">
        <v>1483</v>
      </c>
      <c r="G559" s="20" t="s">
        <v>535</v>
      </c>
      <c r="H559" s="85" t="n">
        <v>201700125</v>
      </c>
      <c r="I559" s="20" t="s">
        <v>1484</v>
      </c>
      <c r="J559" s="20"/>
      <c r="K559" s="95" t="n">
        <v>42902</v>
      </c>
      <c r="L559" s="68" t="n">
        <v>43266</v>
      </c>
      <c r="M559" s="35" t="str">
        <f aca="true">IF(L559-TODAY()&lt;0,"",IF(L559-TODAY()&lt;30,30,IF(L559-TODAY()&lt;60,60,IF(L559-TODAY()&lt;90,90,IF(L559-TODAY()&lt;180,180,"")))))</f>
        <v/>
      </c>
      <c r="N559" s="32" t="n">
        <v>167471</v>
      </c>
      <c r="O559" s="20"/>
      <c r="P559" s="26" t="s">
        <v>1311</v>
      </c>
    </row>
    <row r="560" s="71" customFormat="true" ht="11.25" hidden="false" customHeight="false" outlineLevel="0" collapsed="false">
      <c r="A560" s="20" t="s">
        <v>1463</v>
      </c>
      <c r="B560" s="53" t="str">
        <f aca="false">MID(A560,8,4)</f>
        <v>2017</v>
      </c>
      <c r="C560" s="20" t="s">
        <v>42</v>
      </c>
      <c r="D560" s="110" t="s">
        <v>54</v>
      </c>
      <c r="E560" s="54" t="s">
        <v>44</v>
      </c>
      <c r="F560" s="34" t="s">
        <v>1485</v>
      </c>
      <c r="G560" s="20"/>
      <c r="H560" s="85" t="n">
        <v>2017002411</v>
      </c>
      <c r="I560" s="20" t="s">
        <v>1486</v>
      </c>
      <c r="J560" s="49" t="s">
        <v>1466</v>
      </c>
      <c r="K560" s="95" t="n">
        <v>43009</v>
      </c>
      <c r="L560" s="78" t="n">
        <v>43014</v>
      </c>
      <c r="M560" s="35" t="str">
        <f aca="true">IF(L560-TODAY()&lt;0,"",IF(L560-TODAY()&lt;30,30,IF(L560-TODAY()&lt;60,60,IF(L560-TODAY()&lt;90,90,IF(L560-TODAY()&lt;180,180,"")))))</f>
        <v/>
      </c>
      <c r="N560" s="64" t="n">
        <v>115200</v>
      </c>
      <c r="O560" s="20"/>
      <c r="P560" s="26" t="s">
        <v>1487</v>
      </c>
    </row>
    <row r="561" s="71" customFormat="true" ht="11.25" hidden="false" customHeight="false" outlineLevel="0" collapsed="false">
      <c r="A561" s="20" t="s">
        <v>1149</v>
      </c>
      <c r="B561" s="20" t="str">
        <f aca="false">MID(A561,8,4)</f>
        <v>2016</v>
      </c>
      <c r="C561" s="49" t="s">
        <v>42</v>
      </c>
      <c r="D561" s="20" t="s">
        <v>748</v>
      </c>
      <c r="E561" s="20" t="s">
        <v>44</v>
      </c>
      <c r="F561" s="29" t="s">
        <v>1488</v>
      </c>
      <c r="G561" s="49" t="s">
        <v>1049</v>
      </c>
      <c r="H561" s="85" t="n">
        <v>201700263</v>
      </c>
      <c r="I561" s="49" t="s">
        <v>1139</v>
      </c>
      <c r="J561" s="49"/>
      <c r="K561" s="95" t="n">
        <v>43038</v>
      </c>
      <c r="L561" s="78" t="n">
        <v>43037</v>
      </c>
      <c r="M561" s="35" t="str">
        <f aca="true">IF(L561-TODAY()&lt;0,"",IF(L561-TODAY()&lt;30,30,IF(L561-TODAY()&lt;60,60,IF(L561-TODAY()&lt;90,90,IF(L561-TODAY()&lt;180,180,"")))))</f>
        <v/>
      </c>
      <c r="N561" s="104"/>
      <c r="O561" s="20"/>
      <c r="P561" s="44"/>
    </row>
    <row r="562" s="71" customFormat="true" ht="22.5" hidden="false" customHeight="false" outlineLevel="0" collapsed="false">
      <c r="A562" s="20" t="s">
        <v>1219</v>
      </c>
      <c r="B562" s="20" t="str">
        <f aca="false">MID(A562,8,4)</f>
        <v>2016</v>
      </c>
      <c r="C562" s="49" t="s">
        <v>42</v>
      </c>
      <c r="D562" s="49" t="s">
        <v>54</v>
      </c>
      <c r="E562" s="103" t="s">
        <v>44</v>
      </c>
      <c r="F562" s="51" t="s">
        <v>1220</v>
      </c>
      <c r="G562" s="74" t="s">
        <v>1298</v>
      </c>
      <c r="H562" s="85" t="n">
        <v>201700265</v>
      </c>
      <c r="I562" s="74" t="s">
        <v>1303</v>
      </c>
      <c r="J562" s="74"/>
      <c r="K562" s="95" t="n">
        <v>42993</v>
      </c>
      <c r="L562" s="68" t="n">
        <v>43358</v>
      </c>
      <c r="M562" s="35" t="str">
        <f aca="true">IF(L562-TODAY()&lt;0,"",IF(L562-TODAY()&lt;30,30,IF(L562-TODAY()&lt;60,60,IF(L562-TODAY()&lt;90,90,IF(L562-TODAY()&lt;180,180,"")))))</f>
        <v/>
      </c>
      <c r="N562" s="114" t="n">
        <v>19670</v>
      </c>
      <c r="O562" s="20"/>
      <c r="P562" s="44" t="s">
        <v>1489</v>
      </c>
    </row>
    <row r="563" s="71" customFormat="true" ht="22.5" hidden="false" customHeight="false" outlineLevel="0" collapsed="false">
      <c r="A563" s="20" t="s">
        <v>1387</v>
      </c>
      <c r="B563" s="20" t="str">
        <f aca="false">MID(A563,8,4)</f>
        <v>2016</v>
      </c>
      <c r="C563" s="49" t="s">
        <v>42</v>
      </c>
      <c r="D563" s="49" t="s">
        <v>54</v>
      </c>
      <c r="E563" s="103" t="s">
        <v>44</v>
      </c>
      <c r="F563" s="51" t="s">
        <v>1388</v>
      </c>
      <c r="G563" s="49" t="s">
        <v>1490</v>
      </c>
      <c r="H563" s="85" t="n">
        <v>201700277</v>
      </c>
      <c r="I563" s="49" t="s">
        <v>1389</v>
      </c>
      <c r="J563" s="49"/>
      <c r="K563" s="95" t="n">
        <v>43040</v>
      </c>
      <c r="L563" s="68" t="n">
        <v>43405</v>
      </c>
      <c r="M563" s="35" t="str">
        <f aca="true">IF(L563-TODAY()&lt;0,"",IF(L563-TODAY()&lt;30,30,IF(L563-TODAY()&lt;60,60,IF(L563-TODAY()&lt;90,90,IF(L563-TODAY()&lt;180,180,"")))))</f>
        <v/>
      </c>
      <c r="N563" s="114" t="n">
        <v>9240</v>
      </c>
      <c r="O563" s="20"/>
      <c r="P563" s="44" t="s">
        <v>1491</v>
      </c>
    </row>
    <row r="564" s="71" customFormat="true" ht="22.5" hidden="false" customHeight="false" outlineLevel="0" collapsed="false">
      <c r="A564" s="20" t="s">
        <v>1492</v>
      </c>
      <c r="B564" s="20" t="str">
        <f aca="false">MID(A564,8,4)</f>
        <v>2017</v>
      </c>
      <c r="C564" s="49" t="s">
        <v>42</v>
      </c>
      <c r="D564" s="20" t="s">
        <v>54</v>
      </c>
      <c r="E564" s="20" t="s">
        <v>44</v>
      </c>
      <c r="F564" s="34" t="s">
        <v>1220</v>
      </c>
      <c r="G564" s="49" t="s">
        <v>67</v>
      </c>
      <c r="H564" s="85" t="n">
        <v>201800062</v>
      </c>
      <c r="I564" s="49" t="s">
        <v>1299</v>
      </c>
      <c r="J564" s="49"/>
      <c r="K564" s="95" t="n">
        <v>43132</v>
      </c>
      <c r="L564" s="68" t="n">
        <v>43497</v>
      </c>
      <c r="M564" s="35" t="str">
        <f aca="true">IF(L564-TODAY()&lt;0,"",IF(L564-TODAY()&lt;30,30,IF(L564-TODAY()&lt;60,60,IF(L564-TODAY()&lt;90,90,IF(L564-TODAY()&lt;180,180,"")))))</f>
        <v/>
      </c>
      <c r="N564" s="104" t="n">
        <v>177907.5</v>
      </c>
      <c r="O564" s="20"/>
      <c r="P564" s="44" t="s">
        <v>1493</v>
      </c>
    </row>
    <row r="565" s="71" customFormat="true" ht="67.5" hidden="false" customHeight="false" outlineLevel="0" collapsed="false">
      <c r="A565" s="66" t="s">
        <v>865</v>
      </c>
      <c r="B565" s="20" t="str">
        <f aca="false">MID(A565,8,4)</f>
        <v>2015</v>
      </c>
      <c r="C565" s="66" t="s">
        <v>42</v>
      </c>
      <c r="D565" s="66" t="s">
        <v>748</v>
      </c>
      <c r="E565" s="33" t="s">
        <v>44</v>
      </c>
      <c r="F565" s="34" t="s">
        <v>1494</v>
      </c>
      <c r="G565" s="66" t="s">
        <v>320</v>
      </c>
      <c r="H565" s="86" t="n">
        <v>201700039</v>
      </c>
      <c r="I565" s="66" t="s">
        <v>868</v>
      </c>
      <c r="J565" s="66"/>
      <c r="K565" s="22" t="n">
        <v>42796</v>
      </c>
      <c r="L565" s="68" t="n">
        <v>43160</v>
      </c>
      <c r="M565" s="35" t="str">
        <f aca="true">IF(L565-TODAY()&lt;0,"",IF(L565-TODAY()&lt;30,30,IF(L565-TODAY()&lt;60,60,IF(L565-TODAY()&lt;90,90,IF(L565-TODAY()&lt;180,180,"")))))</f>
        <v/>
      </c>
      <c r="N565" s="96" t="n">
        <v>43715.57</v>
      </c>
      <c r="O565" s="66"/>
      <c r="P565" s="75"/>
    </row>
    <row r="566" s="71" customFormat="true" ht="11.25" hidden="false" customHeight="false" outlineLevel="0" collapsed="false">
      <c r="A566" s="20" t="s">
        <v>1415</v>
      </c>
      <c r="B566" s="20" t="str">
        <f aca="false">MID(A566,8,4)</f>
        <v>2017</v>
      </c>
      <c r="C566" s="49" t="s">
        <v>42</v>
      </c>
      <c r="D566" s="20" t="s">
        <v>748</v>
      </c>
      <c r="E566" s="20" t="s">
        <v>44</v>
      </c>
      <c r="F566" s="29" t="s">
        <v>1495</v>
      </c>
      <c r="G566" s="49" t="s">
        <v>279</v>
      </c>
      <c r="H566" s="85" t="n">
        <v>201700296</v>
      </c>
      <c r="I566" s="49" t="s">
        <v>1496</v>
      </c>
      <c r="J566" s="49"/>
      <c r="K566" s="95" t="n">
        <v>43066</v>
      </c>
      <c r="L566" s="68" t="n">
        <v>43431</v>
      </c>
      <c r="M566" s="35" t="str">
        <f aca="true">IF(L566-TODAY()&lt;0,"",IF(L566-TODAY()&lt;30,30,IF(L566-TODAY()&lt;60,60,IF(L566-TODAY()&lt;90,90,IF(L566-TODAY()&lt;180,180,"")))))</f>
        <v/>
      </c>
      <c r="N566" s="104"/>
      <c r="O566" s="20"/>
      <c r="P566" s="44"/>
    </row>
    <row r="567" s="71" customFormat="true" ht="22.5" hidden="false" customHeight="false" outlineLevel="0" collapsed="false">
      <c r="A567" s="20" t="s">
        <v>1249</v>
      </c>
      <c r="B567" s="20" t="str">
        <f aca="false">MID(A567,8,4)</f>
        <v>2016</v>
      </c>
      <c r="C567" s="49" t="s">
        <v>42</v>
      </c>
      <c r="D567" s="49" t="s">
        <v>54</v>
      </c>
      <c r="E567" s="103" t="s">
        <v>44</v>
      </c>
      <c r="F567" s="51" t="s">
        <v>1268</v>
      </c>
      <c r="G567" s="49" t="s">
        <v>167</v>
      </c>
      <c r="H567" s="85" t="n">
        <v>201700222</v>
      </c>
      <c r="I567" s="49" t="s">
        <v>1497</v>
      </c>
      <c r="J567" s="49"/>
      <c r="K567" s="95" t="n">
        <v>42993</v>
      </c>
      <c r="L567" s="68" t="n">
        <v>43358</v>
      </c>
      <c r="M567" s="35" t="str">
        <f aca="true">IF(L567-TODAY()&lt;0,"",IF(L567-TODAY()&lt;30,30,IF(L567-TODAY()&lt;60,60,IF(L567-TODAY()&lt;90,90,IF(L567-TODAY()&lt;180,180,"")))))</f>
        <v/>
      </c>
      <c r="N567" s="114" t="n">
        <v>831060</v>
      </c>
      <c r="O567" s="20"/>
      <c r="P567" s="44" t="s">
        <v>1455</v>
      </c>
    </row>
    <row r="568" s="71" customFormat="true" ht="33.75" hidden="false" customHeight="false" outlineLevel="0" collapsed="false">
      <c r="A568" s="20" t="s">
        <v>1498</v>
      </c>
      <c r="B568" s="20" t="str">
        <f aca="false">MID(A568,8,4)</f>
        <v>2017</v>
      </c>
      <c r="C568" s="49" t="s">
        <v>42</v>
      </c>
      <c r="D568" s="20" t="s">
        <v>54</v>
      </c>
      <c r="E568" s="20" t="s">
        <v>44</v>
      </c>
      <c r="F568" s="34" t="s">
        <v>1499</v>
      </c>
      <c r="G568" s="49" t="s">
        <v>214</v>
      </c>
      <c r="H568" s="85" t="n">
        <v>201800003</v>
      </c>
      <c r="I568" s="49" t="s">
        <v>1500</v>
      </c>
      <c r="J568" s="49"/>
      <c r="K568" s="95" t="n">
        <v>43112</v>
      </c>
      <c r="L568" s="95" t="n">
        <v>43477</v>
      </c>
      <c r="M568" s="35" t="str">
        <f aca="true">IF(L568-TODAY()&lt;0,"",IF(L568-TODAY()&lt;30,30,IF(L568-TODAY()&lt;60,60,IF(L568-TODAY()&lt;90,90,IF(L568-TODAY()&lt;180,180,"")))))</f>
        <v/>
      </c>
      <c r="N568" s="104" t="n">
        <v>28992.9</v>
      </c>
      <c r="O568" s="20"/>
      <c r="P568" s="44" t="s">
        <v>1501</v>
      </c>
    </row>
    <row r="569" s="71" customFormat="true" ht="33.75" hidden="false" customHeight="false" outlineLevel="0" collapsed="false">
      <c r="A569" s="20" t="s">
        <v>1467</v>
      </c>
      <c r="B569" s="20" t="str">
        <f aca="false">MID(A569,8,4)</f>
        <v>2017</v>
      </c>
      <c r="C569" s="49" t="s">
        <v>42</v>
      </c>
      <c r="D569" s="49" t="s">
        <v>54</v>
      </c>
      <c r="E569" s="103" t="s">
        <v>44</v>
      </c>
      <c r="F569" s="51" t="s">
        <v>1502</v>
      </c>
      <c r="G569" s="49" t="s">
        <v>535</v>
      </c>
      <c r="H569" s="85" t="n">
        <v>201700294</v>
      </c>
      <c r="I569" s="49" t="s">
        <v>1503</v>
      </c>
      <c r="J569" s="49"/>
      <c r="K569" s="95" t="n">
        <v>43059</v>
      </c>
      <c r="L569" s="68" t="n">
        <v>43424</v>
      </c>
      <c r="M569" s="35" t="str">
        <f aca="true">IF(L569-TODAY()&lt;0,"",IF(L569-TODAY()&lt;30,30,IF(L569-TODAY()&lt;60,60,IF(L569-TODAY()&lt;90,90,IF(L569-TODAY()&lt;180,180,"")))))</f>
        <v/>
      </c>
      <c r="N569" s="114" t="n">
        <v>24500</v>
      </c>
      <c r="O569" s="20"/>
      <c r="P569" s="44" t="s">
        <v>1504</v>
      </c>
    </row>
    <row r="570" s="71" customFormat="true" ht="22.5" hidden="false" customHeight="false" outlineLevel="0" collapsed="false">
      <c r="A570" s="20" t="s">
        <v>1258</v>
      </c>
      <c r="B570" s="20" t="str">
        <f aca="false">MID(A570,8,4)</f>
        <v>2016</v>
      </c>
      <c r="C570" s="49" t="s">
        <v>42</v>
      </c>
      <c r="D570" s="49" t="s">
        <v>54</v>
      </c>
      <c r="E570" s="103" t="s">
        <v>44</v>
      </c>
      <c r="F570" s="51" t="s">
        <v>1259</v>
      </c>
      <c r="G570" s="49" t="s">
        <v>167</v>
      </c>
      <c r="H570" s="85" t="n">
        <v>201700298</v>
      </c>
      <c r="I570" s="49" t="s">
        <v>1264</v>
      </c>
      <c r="J570" s="49"/>
      <c r="K570" s="95" t="n">
        <v>43014</v>
      </c>
      <c r="L570" s="68" t="n">
        <v>43379</v>
      </c>
      <c r="M570" s="35" t="str">
        <f aca="true">IF(L570-TODAY()&lt;0,"",IF(L570-TODAY()&lt;30,30,IF(L570-TODAY()&lt;60,60,IF(L570-TODAY()&lt;90,90,IF(L570-TODAY()&lt;180,180,"")))))</f>
        <v/>
      </c>
      <c r="N570" s="114" t="n">
        <v>28210</v>
      </c>
      <c r="O570" s="20"/>
      <c r="P570" s="44" t="s">
        <v>1263</v>
      </c>
    </row>
    <row r="571" s="71" customFormat="true" ht="22.5" hidden="false" customHeight="false" outlineLevel="0" collapsed="false">
      <c r="A571" s="20" t="s">
        <v>1258</v>
      </c>
      <c r="B571" s="20" t="str">
        <f aca="false">MID(A571,8,4)</f>
        <v>2016</v>
      </c>
      <c r="C571" s="49" t="s">
        <v>42</v>
      </c>
      <c r="D571" s="49" t="s">
        <v>54</v>
      </c>
      <c r="E571" s="103" t="s">
        <v>44</v>
      </c>
      <c r="F571" s="51" t="s">
        <v>1259</v>
      </c>
      <c r="G571" s="49" t="s">
        <v>167</v>
      </c>
      <c r="H571" s="85" t="n">
        <v>201700291</v>
      </c>
      <c r="I571" s="49" t="s">
        <v>1267</v>
      </c>
      <c r="J571" s="49"/>
      <c r="K571" s="95" t="n">
        <v>43014</v>
      </c>
      <c r="L571" s="68" t="n">
        <v>43379</v>
      </c>
      <c r="M571" s="35" t="str">
        <f aca="true">IF(L571-TODAY()&lt;0,"",IF(L571-TODAY()&lt;30,30,IF(L571-TODAY()&lt;60,60,IF(L571-TODAY()&lt;90,90,IF(L571-TODAY()&lt;180,180,"")))))</f>
        <v/>
      </c>
      <c r="N571" s="114" t="n">
        <v>40000</v>
      </c>
      <c r="O571" s="20"/>
      <c r="P571" s="44" t="s">
        <v>1263</v>
      </c>
    </row>
    <row r="572" s="71" customFormat="true" ht="45" hidden="false" customHeight="false" outlineLevel="0" collapsed="false">
      <c r="A572" s="20" t="s">
        <v>1505</v>
      </c>
      <c r="B572" s="20" t="str">
        <f aca="false">MID(A572,8,4)</f>
        <v>2017</v>
      </c>
      <c r="C572" s="49" t="s">
        <v>42</v>
      </c>
      <c r="D572" s="49" t="s">
        <v>748</v>
      </c>
      <c r="E572" s="103" t="s">
        <v>44</v>
      </c>
      <c r="F572" s="51" t="s">
        <v>1506</v>
      </c>
      <c r="G572" s="49" t="s">
        <v>1049</v>
      </c>
      <c r="H572" s="85" t="n">
        <v>201700286</v>
      </c>
      <c r="I572" s="49" t="s">
        <v>222</v>
      </c>
      <c r="J572" s="20" t="s">
        <v>223</v>
      </c>
      <c r="K572" s="95" t="n">
        <v>43066</v>
      </c>
      <c r="L572" s="68" t="n">
        <v>43431</v>
      </c>
      <c r="M572" s="35" t="str">
        <f aca="true">IF(L572-TODAY()&lt;0,"",IF(L572-TODAY()&lt;30,30,IF(L572-TODAY()&lt;60,60,IF(L572-TODAY()&lt;90,90,IF(L572-TODAY()&lt;180,180,"")))))</f>
        <v/>
      </c>
      <c r="N572" s="104" t="n">
        <v>75041.97</v>
      </c>
      <c r="O572" s="20"/>
      <c r="P572" s="44"/>
    </row>
    <row r="573" s="71" customFormat="true" ht="11.25" hidden="false" customHeight="false" outlineLevel="0" collapsed="false">
      <c r="A573" s="20" t="s">
        <v>1505</v>
      </c>
      <c r="B573" s="20" t="str">
        <f aca="false">MID(A573,8,4)</f>
        <v>2017</v>
      </c>
      <c r="C573" s="49" t="s">
        <v>42</v>
      </c>
      <c r="D573" s="49" t="s">
        <v>748</v>
      </c>
      <c r="E573" s="103" t="s">
        <v>837</v>
      </c>
      <c r="F573" s="51" t="s">
        <v>1507</v>
      </c>
      <c r="G573" s="49" t="s">
        <v>1049</v>
      </c>
      <c r="H573" s="85" t="n">
        <v>201700286</v>
      </c>
      <c r="I573" s="49" t="s">
        <v>222</v>
      </c>
      <c r="J573" s="20" t="s">
        <v>223</v>
      </c>
      <c r="K573" s="95" t="n">
        <v>43207</v>
      </c>
      <c r="L573" s="68" t="n">
        <v>43431</v>
      </c>
      <c r="M573" s="35" t="str">
        <f aca="true">IF(L573-TODAY()&lt;0,"",IF(L573-TODAY()&lt;30,30,IF(L573-TODAY()&lt;60,60,IF(L573-TODAY()&lt;90,90,IF(L573-TODAY()&lt;180,180,"")))))</f>
        <v/>
      </c>
      <c r="N573" s="104" t="n">
        <v>75041.97</v>
      </c>
      <c r="O573" s="20"/>
      <c r="P573" s="44"/>
    </row>
    <row r="574" s="71" customFormat="true" ht="22.5" hidden="false" customHeight="false" outlineLevel="0" collapsed="false">
      <c r="A574" s="20" t="s">
        <v>1191</v>
      </c>
      <c r="B574" s="20" t="str">
        <f aca="false">MID(A574,8,4)</f>
        <v>2017</v>
      </c>
      <c r="C574" s="49" t="s">
        <v>42</v>
      </c>
      <c r="D574" s="20" t="s">
        <v>54</v>
      </c>
      <c r="E574" s="20" t="s">
        <v>44</v>
      </c>
      <c r="F574" s="29" t="s">
        <v>1325</v>
      </c>
      <c r="G574" s="49"/>
      <c r="H574" s="85" t="n">
        <v>201800048</v>
      </c>
      <c r="I574" s="49" t="s">
        <v>1342</v>
      </c>
      <c r="J574" s="49"/>
      <c r="K574" s="68" t="n">
        <v>43138</v>
      </c>
      <c r="L574" s="68" t="n">
        <v>43503</v>
      </c>
      <c r="M574" s="35" t="str">
        <f aca="true">IF(L574-TODAY()&lt;0,"",IF(L574-TODAY()&lt;30,30,IF(L574-TODAY()&lt;60,60,IF(L574-TODAY()&lt;90,90,IF(L574-TODAY()&lt;180,180,"")))))</f>
        <v/>
      </c>
      <c r="N574" s="104" t="n">
        <v>28240</v>
      </c>
      <c r="O574" s="20"/>
      <c r="P574" s="44"/>
    </row>
    <row r="575" s="71" customFormat="true" ht="67.5" hidden="false" customHeight="false" outlineLevel="0" collapsed="false">
      <c r="A575" s="20" t="s">
        <v>1508</v>
      </c>
      <c r="B575" s="20" t="str">
        <f aca="false">MID(A575,8,4)</f>
        <v>2017</v>
      </c>
      <c r="C575" s="51" t="s">
        <v>65</v>
      </c>
      <c r="D575" s="49" t="s">
        <v>43</v>
      </c>
      <c r="E575" s="103" t="s">
        <v>44</v>
      </c>
      <c r="F575" s="51" t="s">
        <v>1509</v>
      </c>
      <c r="G575" s="49" t="s">
        <v>1510</v>
      </c>
      <c r="H575" s="85" t="n">
        <v>201700220</v>
      </c>
      <c r="I575" s="49" t="s">
        <v>1511</v>
      </c>
      <c r="J575" s="49"/>
      <c r="K575" s="95" t="n">
        <v>42989</v>
      </c>
      <c r="L575" s="78" t="n">
        <v>43042</v>
      </c>
      <c r="M575" s="35" t="str">
        <f aca="true">IF(L575-TODAY()&lt;0,"",IF(L575-TODAY()&lt;30,30,IF(L575-TODAY()&lt;60,60,IF(L575-TODAY()&lt;90,90,IF(L575-TODAY()&lt;180,180,"")))))</f>
        <v/>
      </c>
      <c r="N575" s="112" t="n">
        <v>52150</v>
      </c>
      <c r="O575" s="20"/>
      <c r="P575" s="44"/>
    </row>
    <row r="576" s="71" customFormat="true" ht="11.25" hidden="false" customHeight="false" outlineLevel="0" collapsed="false">
      <c r="A576" s="66" t="s">
        <v>892</v>
      </c>
      <c r="B576" s="20" t="str">
        <f aca="false">MID(A576,8,4)</f>
        <v>2015</v>
      </c>
      <c r="C576" s="66" t="s">
        <v>42</v>
      </c>
      <c r="D576" s="66" t="s">
        <v>37</v>
      </c>
      <c r="E576" s="33" t="s">
        <v>44</v>
      </c>
      <c r="F576" s="34" t="s">
        <v>893</v>
      </c>
      <c r="G576" s="66" t="s">
        <v>39</v>
      </c>
      <c r="H576" s="86" t="n">
        <v>201500031</v>
      </c>
      <c r="I576" s="66" t="s">
        <v>1512</v>
      </c>
      <c r="J576" s="66"/>
      <c r="K576" s="68" t="n">
        <v>42110</v>
      </c>
      <c r="L576" s="68" t="n">
        <v>43205</v>
      </c>
      <c r="M576" s="35" t="str">
        <f aca="true">IF(L576-TODAY()&lt;0,"",IF(L576-TODAY()&lt;30,30,IF(L576-TODAY()&lt;60,60,IF(L576-TODAY()&lt;90,90,IF(L576-TODAY()&lt;180,180,"")))))</f>
        <v/>
      </c>
      <c r="N576" s="89" t="n">
        <v>140846.4</v>
      </c>
      <c r="O576" s="66" t="n">
        <v>5</v>
      </c>
      <c r="P576" s="70"/>
    </row>
    <row r="577" s="71" customFormat="true" ht="45" hidden="false" customHeight="false" outlineLevel="0" collapsed="false">
      <c r="A577" s="66" t="s">
        <v>1513</v>
      </c>
      <c r="B577" s="20" t="str">
        <f aca="false">MID(A577,8,4)</f>
        <v>2016</v>
      </c>
      <c r="C577" s="66" t="s">
        <v>42</v>
      </c>
      <c r="D577" s="66" t="s">
        <v>37</v>
      </c>
      <c r="E577" s="33" t="s">
        <v>44</v>
      </c>
      <c r="F577" s="34" t="s">
        <v>1514</v>
      </c>
      <c r="G577" s="66" t="s">
        <v>1121</v>
      </c>
      <c r="H577" s="86" t="n">
        <v>201700117</v>
      </c>
      <c r="I577" s="66" t="s">
        <v>1515</v>
      </c>
      <c r="J577" s="66"/>
      <c r="K577" s="68" t="n">
        <v>42955</v>
      </c>
      <c r="L577" s="68" t="n">
        <v>43319</v>
      </c>
      <c r="M577" s="35" t="str">
        <f aca="true">IF(L577-TODAY()&lt;0,"",IF(L577-TODAY()&lt;30,30,IF(L577-TODAY()&lt;60,60,IF(L577-TODAY()&lt;90,90,IF(L577-TODAY()&lt;180,180,"")))))</f>
        <v/>
      </c>
      <c r="N577" s="69" t="n">
        <v>1013483.16</v>
      </c>
      <c r="O577" s="66" t="n">
        <v>25</v>
      </c>
      <c r="P577" s="70"/>
    </row>
    <row r="578" s="71" customFormat="true" ht="33.75" hidden="false" customHeight="false" outlineLevel="0" collapsed="false">
      <c r="A578" s="66" t="s">
        <v>1513</v>
      </c>
      <c r="B578" s="20" t="str">
        <f aca="false">MID(A578,8,4)</f>
        <v>2016</v>
      </c>
      <c r="C578" s="66" t="s">
        <v>42</v>
      </c>
      <c r="D578" s="66" t="s">
        <v>37</v>
      </c>
      <c r="E578" s="33" t="s">
        <v>1047</v>
      </c>
      <c r="F578" s="34" t="s">
        <v>1516</v>
      </c>
      <c r="G578" s="66" t="s">
        <v>1121</v>
      </c>
      <c r="H578" s="86" t="n">
        <v>201700117</v>
      </c>
      <c r="I578" s="66" t="s">
        <v>1515</v>
      </c>
      <c r="J578" s="66"/>
      <c r="K578" s="68" t="n">
        <v>43101</v>
      </c>
      <c r="L578" s="68" t="n">
        <v>43319</v>
      </c>
      <c r="M578" s="35" t="str">
        <f aca="true">IF(L578-TODAY()&lt;0,"",IF(L578-TODAY()&lt;30,30,IF(L578-TODAY()&lt;60,60,IF(L578-TODAY()&lt;90,90,IF(L578-TODAY()&lt;180,180,"")))))</f>
        <v/>
      </c>
      <c r="N578" s="69" t="n">
        <v>1013483.16</v>
      </c>
      <c r="O578" s="66" t="n">
        <v>25</v>
      </c>
      <c r="P578" s="70"/>
    </row>
    <row r="579" s="71" customFormat="true" ht="11.25" hidden="false" customHeight="false" outlineLevel="0" collapsed="false">
      <c r="A579" s="66" t="s">
        <v>1517</v>
      </c>
      <c r="B579" s="20" t="str">
        <f aca="false">MID(A579,8,4)</f>
        <v>2014</v>
      </c>
      <c r="C579" s="66" t="s">
        <v>42</v>
      </c>
      <c r="D579" s="66" t="s">
        <v>43</v>
      </c>
      <c r="E579" s="33" t="s">
        <v>44</v>
      </c>
      <c r="F579" s="34" t="s">
        <v>1518</v>
      </c>
      <c r="G579" s="66" t="s">
        <v>283</v>
      </c>
      <c r="H579" s="86" t="n">
        <v>201300092</v>
      </c>
      <c r="I579" s="66" t="s">
        <v>1519</v>
      </c>
      <c r="J579" s="66"/>
      <c r="K579" s="68" t="n">
        <v>41415</v>
      </c>
      <c r="L579" s="68" t="n">
        <v>43240</v>
      </c>
      <c r="M579" s="35" t="str">
        <f aca="true">IF(L579-TODAY()&lt;0,"",IF(L579-TODAY()&lt;30,30,IF(L579-TODAY()&lt;60,60,IF(L579-TODAY()&lt;90,90,IF(L579-TODAY()&lt;180,180,"")))))</f>
        <v/>
      </c>
      <c r="N579" s="88" t="n">
        <v>1660373</v>
      </c>
      <c r="O579" s="66" t="s">
        <v>95</v>
      </c>
      <c r="P579" s="70" t="s">
        <v>1520</v>
      </c>
    </row>
    <row r="580" s="71" customFormat="true" ht="11.25" hidden="false" customHeight="false" outlineLevel="0" collapsed="false">
      <c r="A580" s="66" t="s">
        <v>1521</v>
      </c>
      <c r="B580" s="20" t="str">
        <f aca="false">MID(A580,8,4)</f>
        <v>2014</v>
      </c>
      <c r="C580" s="66" t="s">
        <v>42</v>
      </c>
      <c r="D580" s="66" t="s">
        <v>43</v>
      </c>
      <c r="E580" s="33" t="s">
        <v>44</v>
      </c>
      <c r="F580" s="34" t="s">
        <v>1522</v>
      </c>
      <c r="G580" s="66" t="s">
        <v>67</v>
      </c>
      <c r="H580" s="86" t="n">
        <v>201300093</v>
      </c>
      <c r="I580" s="66" t="s">
        <v>1519</v>
      </c>
      <c r="J580" s="66"/>
      <c r="K580" s="68" t="n">
        <v>41780</v>
      </c>
      <c r="L580" s="68" t="n">
        <v>43240</v>
      </c>
      <c r="M580" s="35" t="str">
        <f aca="true">IF(L580-TODAY()&lt;0,"",IF(L580-TODAY()&lt;30,30,IF(L580-TODAY()&lt;60,60,IF(L580-TODAY()&lt;90,90,IF(L580-TODAY()&lt;180,180,"")))))</f>
        <v/>
      </c>
      <c r="N580" s="88" t="n">
        <v>2015911.59</v>
      </c>
      <c r="O580" s="66" t="s">
        <v>95</v>
      </c>
      <c r="P580" s="70"/>
    </row>
    <row r="581" s="71" customFormat="true" ht="11.25" hidden="false" customHeight="false" outlineLevel="0" collapsed="false">
      <c r="A581" s="66" t="s">
        <v>1523</v>
      </c>
      <c r="B581" s="20" t="str">
        <f aca="false">MID(A581,8,4)</f>
        <v>2013</v>
      </c>
      <c r="C581" s="76" t="s">
        <v>42</v>
      </c>
      <c r="D581" s="76" t="s">
        <v>43</v>
      </c>
      <c r="E581" s="77" t="s">
        <v>837</v>
      </c>
      <c r="F581" s="34" t="s">
        <v>1524</v>
      </c>
      <c r="G581" s="66" t="s">
        <v>1525</v>
      </c>
      <c r="H581" s="86" t="n">
        <v>201300093</v>
      </c>
      <c r="I581" s="66" t="s">
        <v>1519</v>
      </c>
      <c r="J581" s="66"/>
      <c r="K581" s="68" t="n">
        <v>43240</v>
      </c>
      <c r="L581" s="68" t="n">
        <v>43289</v>
      </c>
      <c r="M581" s="35" t="str">
        <f aca="true">IF(L581-TODAY()&lt;0,"",IF(L581-TODAY()&lt;30,30,IF(L581-TODAY()&lt;60,60,IF(L581-TODAY()&lt;90,90,IF(L581-TODAY()&lt;180,180,"")))))</f>
        <v/>
      </c>
      <c r="N581" s="88" t="n">
        <v>458850</v>
      </c>
      <c r="O581" s="66" t="s">
        <v>95</v>
      </c>
      <c r="P581" s="70" t="s">
        <v>1526</v>
      </c>
    </row>
    <row r="582" s="27" customFormat="true" ht="22.5" hidden="false" customHeight="false" outlineLevel="0" collapsed="false">
      <c r="A582" s="20" t="s">
        <v>1527</v>
      </c>
      <c r="B582" s="20" t="str">
        <f aca="false">MID(A582,8,4)</f>
        <v>2015</v>
      </c>
      <c r="C582" s="20" t="s">
        <v>42</v>
      </c>
      <c r="D582" s="20" t="s">
        <v>43</v>
      </c>
      <c r="E582" s="33" t="s">
        <v>44</v>
      </c>
      <c r="F582" s="34" t="s">
        <v>1528</v>
      </c>
      <c r="G582" s="20" t="s">
        <v>113</v>
      </c>
      <c r="H582" s="85" t="n">
        <v>201200013</v>
      </c>
      <c r="I582" s="20" t="s">
        <v>138</v>
      </c>
      <c r="J582" s="20"/>
      <c r="K582" s="22"/>
      <c r="L582" s="22"/>
      <c r="M582" s="35" t="str">
        <f aca="true">IF(L582-TODAY()&lt;0,"",IF(L582-TODAY()&lt;30,30,IF(L582-TODAY()&lt;60,60,IF(L582-TODAY()&lt;90,90,IF(L582-TODAY()&lt;180,180,"")))))</f>
        <v/>
      </c>
      <c r="N582" s="31"/>
      <c r="O582" s="20" t="s">
        <v>95</v>
      </c>
      <c r="P582" s="70" t="s">
        <v>1529</v>
      </c>
    </row>
    <row r="583" s="27" customFormat="true" ht="11.25" hidden="false" customHeight="false" outlineLevel="0" collapsed="false">
      <c r="A583" s="20" t="s">
        <v>1530</v>
      </c>
      <c r="B583" s="20" t="str">
        <f aca="false">MID(A583,8,4)</f>
        <v>2009</v>
      </c>
      <c r="C583" s="20" t="s">
        <v>42</v>
      </c>
      <c r="D583" s="20" t="s">
        <v>43</v>
      </c>
      <c r="E583" s="28"/>
      <c r="F583" s="29" t="s">
        <v>1531</v>
      </c>
      <c r="G583" s="20" t="s">
        <v>51</v>
      </c>
      <c r="H583" s="85" t="n">
        <v>200900241</v>
      </c>
      <c r="I583" s="20" t="s">
        <v>987</v>
      </c>
      <c r="J583" s="20"/>
      <c r="K583" s="22" t="n">
        <v>40087</v>
      </c>
      <c r="L583" s="22"/>
      <c r="M583" s="35" t="str">
        <f aca="true">IF(L583-TODAY()&lt;0,"",IF(L583-TODAY()&lt;30,30,IF(L583-TODAY()&lt;60,60,IF(L583-TODAY()&lt;90,90,IF(L583-TODAY()&lt;180,180,"")))))</f>
        <v/>
      </c>
      <c r="N583" s="32" t="n">
        <v>7600</v>
      </c>
      <c r="O583" s="20" t="s">
        <v>95</v>
      </c>
      <c r="P583" s="26"/>
    </row>
    <row r="584" s="71" customFormat="true" ht="11.25" hidden="false" customHeight="false" outlineLevel="0" collapsed="false">
      <c r="A584" s="20" t="s">
        <v>1379</v>
      </c>
      <c r="B584" s="53" t="str">
        <f aca="false">MID(A584,8,4)</f>
        <v>2017</v>
      </c>
      <c r="C584" s="20" t="s">
        <v>42</v>
      </c>
      <c r="D584" s="110" t="s">
        <v>43</v>
      </c>
      <c r="E584" s="33" t="s">
        <v>44</v>
      </c>
      <c r="F584" s="29" t="s">
        <v>1532</v>
      </c>
      <c r="G584" s="20" t="s">
        <v>762</v>
      </c>
      <c r="H584" s="85" t="n">
        <v>201700238</v>
      </c>
      <c r="I584" s="20" t="s">
        <v>1382</v>
      </c>
      <c r="J584" s="20"/>
      <c r="K584" s="95" t="n">
        <v>43010</v>
      </c>
      <c r="L584" s="68" t="n">
        <v>43374</v>
      </c>
      <c r="M584" s="35" t="str">
        <f aca="true">IF(L584-TODAY()&lt;0,"",IF(L584-TODAY()&lt;30,30,IF(L584-TODAY()&lt;60,60,IF(L584-TODAY()&lt;90,90,IF(L584-TODAY()&lt;180,180,"")))))</f>
        <v/>
      </c>
      <c r="N584" s="32" t="n">
        <v>184986</v>
      </c>
      <c r="O584" s="20" t="s">
        <v>95</v>
      </c>
      <c r="P584" s="44"/>
    </row>
    <row r="585" s="27" customFormat="true" ht="11.25" hidden="false" customHeight="false" outlineLevel="0" collapsed="false">
      <c r="A585" s="20" t="s">
        <v>862</v>
      </c>
      <c r="B585" s="20" t="str">
        <f aca="false">MID(A585,8,4)</f>
        <v>2015</v>
      </c>
      <c r="C585" s="66" t="s">
        <v>42</v>
      </c>
      <c r="D585" s="20" t="s">
        <v>37</v>
      </c>
      <c r="E585" s="28" t="s">
        <v>44</v>
      </c>
      <c r="F585" s="29" t="s">
        <v>1533</v>
      </c>
      <c r="G585" s="20" t="s">
        <v>113</v>
      </c>
      <c r="H585" s="85" t="n">
        <v>201600052</v>
      </c>
      <c r="I585" s="20" t="s">
        <v>1534</v>
      </c>
      <c r="J585" s="20"/>
      <c r="K585" s="36" t="n">
        <v>42488</v>
      </c>
      <c r="L585" s="22" t="n">
        <v>43401</v>
      </c>
      <c r="M585" s="35" t="str">
        <f aca="true">IF(L585-TODAY()&lt;0,"",IF(L585-TODAY()&lt;30,30,IF(L585-TODAY()&lt;60,60,IF(L585-TODAY()&lt;90,90,IF(L585-TODAY()&lt;180,180,"")))))</f>
        <v/>
      </c>
      <c r="N585" s="31" t="n">
        <v>18236161.08</v>
      </c>
      <c r="O585" s="20" t="n">
        <v>350</v>
      </c>
      <c r="P585" s="59" t="s">
        <v>1535</v>
      </c>
    </row>
    <row r="586" s="27" customFormat="true" ht="33.75" hidden="false" customHeight="false" outlineLevel="0" collapsed="false">
      <c r="A586" s="20" t="s">
        <v>862</v>
      </c>
      <c r="B586" s="20" t="str">
        <f aca="false">MID(A586,8,4)</f>
        <v>2015</v>
      </c>
      <c r="C586" s="66" t="s">
        <v>42</v>
      </c>
      <c r="D586" s="20" t="s">
        <v>37</v>
      </c>
      <c r="E586" s="18" t="s">
        <v>837</v>
      </c>
      <c r="F586" s="63" t="s">
        <v>1536</v>
      </c>
      <c r="G586" s="20" t="s">
        <v>113</v>
      </c>
      <c r="H586" s="85" t="n">
        <v>201600052</v>
      </c>
      <c r="I586" s="20" t="s">
        <v>1537</v>
      </c>
      <c r="J586" s="20"/>
      <c r="K586" s="36" t="n">
        <v>43153</v>
      </c>
      <c r="L586" s="22" t="n">
        <v>43583</v>
      </c>
      <c r="M586" s="35" t="str">
        <f aca="true">IF(L586-TODAY()&lt;0,"",IF(L586-TODAY()&lt;30,30,IF(L586-TODAY()&lt;60,60,IF(L586-TODAY()&lt;90,90,IF(L586-TODAY()&lt;180,180,"")))))</f>
        <v/>
      </c>
      <c r="N586" s="31" t="n">
        <v>17740306.44</v>
      </c>
      <c r="O586" s="20" t="n">
        <v>350</v>
      </c>
      <c r="P586" s="26"/>
    </row>
    <row r="587" s="27" customFormat="true" ht="22.5" hidden="false" customHeight="false" outlineLevel="0" collapsed="false">
      <c r="A587" s="20" t="s">
        <v>862</v>
      </c>
      <c r="B587" s="20" t="str">
        <f aca="false">MID(A587,8,4)</f>
        <v>2015</v>
      </c>
      <c r="C587" s="66" t="s">
        <v>42</v>
      </c>
      <c r="D587" s="20" t="s">
        <v>37</v>
      </c>
      <c r="E587" s="18" t="s">
        <v>837</v>
      </c>
      <c r="F587" s="63" t="s">
        <v>1538</v>
      </c>
      <c r="G587" s="20" t="s">
        <v>113</v>
      </c>
      <c r="H587" s="85" t="n">
        <v>201600052</v>
      </c>
      <c r="I587" s="20" t="s">
        <v>1534</v>
      </c>
      <c r="J587" s="20"/>
      <c r="K587" s="36" t="n">
        <v>43218</v>
      </c>
      <c r="L587" s="22" t="n">
        <v>43401</v>
      </c>
      <c r="M587" s="35" t="str">
        <f aca="true">IF(L587-TODAY()&lt;0,"",IF(L587-TODAY()&lt;30,30,IF(L587-TODAY()&lt;60,60,IF(L587-TODAY()&lt;90,90,IF(L587-TODAY()&lt;180,180,"")))))</f>
        <v/>
      </c>
      <c r="N587" s="31" t="n">
        <v>8870153.22</v>
      </c>
      <c r="O587" s="20" t="n">
        <v>0</v>
      </c>
      <c r="P587" s="59"/>
    </row>
    <row r="588" s="27" customFormat="true" ht="33.75" hidden="false" customHeight="false" outlineLevel="0" collapsed="false">
      <c r="A588" s="20" t="s">
        <v>862</v>
      </c>
      <c r="B588" s="20" t="str">
        <f aca="false">MID(A588,8,4)</f>
        <v>2015</v>
      </c>
      <c r="C588" s="66" t="s">
        <v>42</v>
      </c>
      <c r="D588" s="17" t="s">
        <v>37</v>
      </c>
      <c r="E588" s="18" t="s">
        <v>1047</v>
      </c>
      <c r="F588" s="63" t="s">
        <v>1539</v>
      </c>
      <c r="G588" s="20" t="s">
        <v>113</v>
      </c>
      <c r="H588" s="85" t="n">
        <v>201600052</v>
      </c>
      <c r="I588" s="20" t="s">
        <v>1534</v>
      </c>
      <c r="J588" s="20"/>
      <c r="K588" s="36" t="n">
        <v>43375</v>
      </c>
      <c r="L588" s="22" t="n">
        <v>43583</v>
      </c>
      <c r="M588" s="35" t="str">
        <f aca="true">IF(L588-TODAY()&lt;0,"",IF(L588-TODAY()&lt;30,30,IF(L588-TODAY()&lt;60,60,IF(L588-TODAY()&lt;90,90,IF(L588-TODAY()&lt;180,180,"")))))</f>
        <v/>
      </c>
      <c r="N588" s="31" t="n">
        <v>18236161.08</v>
      </c>
      <c r="O588" s="20" t="n">
        <v>0</v>
      </c>
      <c r="P588" s="26" t="s">
        <v>1540</v>
      </c>
    </row>
    <row r="589" s="71" customFormat="true" ht="33.75" hidden="false" customHeight="false" outlineLevel="0" collapsed="false">
      <c r="A589" s="20" t="s">
        <v>1541</v>
      </c>
      <c r="B589" s="17" t="str">
        <f aca="false">MID(A589,8,4)</f>
        <v>2017</v>
      </c>
      <c r="C589" s="105" t="s">
        <v>42</v>
      </c>
      <c r="D589" s="105" t="s">
        <v>54</v>
      </c>
      <c r="E589" s="107" t="s">
        <v>44</v>
      </c>
      <c r="F589" s="106" t="s">
        <v>1542</v>
      </c>
      <c r="G589" s="74" t="s">
        <v>535</v>
      </c>
      <c r="H589" s="85" t="n">
        <v>201700268</v>
      </c>
      <c r="I589" s="74" t="s">
        <v>1543</v>
      </c>
      <c r="J589" s="74"/>
      <c r="K589" s="95" t="n">
        <v>43047</v>
      </c>
      <c r="L589" s="68" t="n">
        <v>43412</v>
      </c>
      <c r="M589" s="35" t="str">
        <f aca="true">IF(L589-TODAY()&lt;0,"",IF(L589-TODAY()&lt;30,30,IF(L589-TODAY()&lt;60,60,IF(L589-TODAY()&lt;90,90,IF(L589-TODAY()&lt;180,180,"")))))</f>
        <v/>
      </c>
      <c r="N589" s="114" t="n">
        <v>110330</v>
      </c>
      <c r="O589" s="20" t="s">
        <v>95</v>
      </c>
      <c r="P589" s="44" t="s">
        <v>1544</v>
      </c>
    </row>
    <row r="590" s="71" customFormat="true" ht="11.25" hidden="false" customHeight="false" outlineLevel="0" collapsed="false">
      <c r="A590" s="20" t="s">
        <v>1277</v>
      </c>
      <c r="B590" s="53" t="str">
        <f aca="false">MID(A590,8,4)</f>
        <v>2016</v>
      </c>
      <c r="C590" s="20" t="s">
        <v>42</v>
      </c>
      <c r="D590" s="110" t="s">
        <v>748</v>
      </c>
      <c r="E590" s="54" t="s">
        <v>44</v>
      </c>
      <c r="F590" s="34" t="s">
        <v>1545</v>
      </c>
      <c r="G590" s="20" t="s">
        <v>535</v>
      </c>
      <c r="H590" s="85" t="n">
        <v>201700252</v>
      </c>
      <c r="I590" s="20" t="s">
        <v>1112</v>
      </c>
      <c r="J590" s="66" t="s">
        <v>1113</v>
      </c>
      <c r="K590" s="95" t="n">
        <v>43024</v>
      </c>
      <c r="L590" s="68" t="n">
        <v>43388</v>
      </c>
      <c r="M590" s="35" t="str">
        <f aca="true">IF(L590-TODAY()&lt;0,"",IF(L590-TODAY()&lt;30,30,IF(L590-TODAY()&lt;60,60,IF(L590-TODAY()&lt;90,90,IF(L590-TODAY()&lt;180,180,"")))))</f>
        <v/>
      </c>
      <c r="N590" s="102" t="n">
        <v>29030.71</v>
      </c>
      <c r="O590" s="20" t="s">
        <v>95</v>
      </c>
      <c r="P590" s="44"/>
    </row>
    <row r="591" s="71" customFormat="true" ht="22.5" hidden="false" customHeight="false" outlineLevel="0" collapsed="false">
      <c r="A591" s="66" t="s">
        <v>1546</v>
      </c>
      <c r="B591" s="20" t="str">
        <f aca="false">MID(A591,8,4)</f>
        <v>2013</v>
      </c>
      <c r="C591" s="66" t="s">
        <v>27</v>
      </c>
      <c r="D591" s="66" t="s">
        <v>43</v>
      </c>
      <c r="E591" s="33" t="s">
        <v>44</v>
      </c>
      <c r="F591" s="34" t="s">
        <v>1547</v>
      </c>
      <c r="G591" s="66" t="s">
        <v>113</v>
      </c>
      <c r="H591" s="86" t="n">
        <v>201400004</v>
      </c>
      <c r="I591" s="66" t="s">
        <v>1548</v>
      </c>
      <c r="J591" s="66"/>
      <c r="K591" s="68" t="n">
        <v>41640</v>
      </c>
      <c r="L591" s="68" t="n">
        <v>43465</v>
      </c>
      <c r="M591" s="35" t="str">
        <f aca="true">IF(L591-TODAY()&lt;0,"",IF(L591-TODAY()&lt;30,30,IF(L591-TODAY()&lt;60,60,IF(L591-TODAY()&lt;90,90,IF(L591-TODAY()&lt;180,180,"")))))</f>
        <v/>
      </c>
      <c r="N591" s="88" t="n">
        <v>1319500</v>
      </c>
      <c r="O591" s="66" t="s">
        <v>95</v>
      </c>
      <c r="P591" s="75"/>
    </row>
    <row r="592" s="71" customFormat="true" ht="56.25" hidden="false" customHeight="false" outlineLevel="0" collapsed="false">
      <c r="A592" s="20" t="s">
        <v>1549</v>
      </c>
      <c r="B592" s="20" t="str">
        <f aca="false">MID(A592,8,4)</f>
        <v>2017</v>
      </c>
      <c r="C592" s="49" t="s">
        <v>27</v>
      </c>
      <c r="D592" s="49" t="s">
        <v>748</v>
      </c>
      <c r="E592" s="103" t="s">
        <v>44</v>
      </c>
      <c r="F592" s="51" t="s">
        <v>1550</v>
      </c>
      <c r="G592" s="49" t="s">
        <v>1049</v>
      </c>
      <c r="H592" s="85" t="n">
        <v>201700276</v>
      </c>
      <c r="I592" s="49" t="s">
        <v>1551</v>
      </c>
      <c r="J592" s="66" t="s">
        <v>1552</v>
      </c>
      <c r="K592" s="95" t="n">
        <v>43049</v>
      </c>
      <c r="L592" s="68" t="n">
        <v>43413</v>
      </c>
      <c r="M592" s="35" t="str">
        <f aca="true">IF(L592-TODAY()&lt;0,"",IF(L592-TODAY()&lt;30,30,IF(L592-TODAY()&lt;60,60,IF(L592-TODAY()&lt;90,90,IF(L592-TODAY()&lt;180,180,"")))))</f>
        <v/>
      </c>
      <c r="N592" s="104" t="n">
        <v>45650</v>
      </c>
      <c r="O592" s="20" t="s">
        <v>95</v>
      </c>
      <c r="P592" s="44"/>
    </row>
    <row r="593" s="71" customFormat="true" ht="22.5" hidden="false" customHeight="false" outlineLevel="0" collapsed="false">
      <c r="A593" s="20" t="s">
        <v>1553</v>
      </c>
      <c r="B593" s="20" t="str">
        <f aca="false">MID(A593,8,4)</f>
        <v>2017</v>
      </c>
      <c r="C593" s="49" t="s">
        <v>27</v>
      </c>
      <c r="D593" s="49" t="s">
        <v>748</v>
      </c>
      <c r="E593" s="103" t="s">
        <v>837</v>
      </c>
      <c r="F593" s="51" t="s">
        <v>1554</v>
      </c>
      <c r="G593" s="49" t="s">
        <v>1049</v>
      </c>
      <c r="H593" s="85" t="n">
        <v>201700276</v>
      </c>
      <c r="I593" s="49" t="s">
        <v>1551</v>
      </c>
      <c r="J593" s="66" t="s">
        <v>1552</v>
      </c>
      <c r="K593" s="95" t="n">
        <v>43049</v>
      </c>
      <c r="L593" s="68" t="n">
        <v>43414</v>
      </c>
      <c r="M593" s="35" t="str">
        <f aca="true">IF(L593-TODAY()&lt;0,"",IF(L593-TODAY()&lt;30,30,IF(L593-TODAY()&lt;60,60,IF(L593-TODAY()&lt;90,90,IF(L593-TODAY()&lt;180,180,"")))))</f>
        <v/>
      </c>
      <c r="N593" s="114" t="n">
        <v>11300</v>
      </c>
      <c r="O593" s="20" t="s">
        <v>95</v>
      </c>
      <c r="P593" s="44"/>
    </row>
    <row r="594" s="71" customFormat="true" ht="11.25" hidden="false" customHeight="false" outlineLevel="0" collapsed="false">
      <c r="A594" s="20" t="s">
        <v>1165</v>
      </c>
      <c r="B594" s="20" t="str">
        <f aca="false">MID(A594,8,4)</f>
        <v>2016</v>
      </c>
      <c r="C594" s="20" t="s">
        <v>42</v>
      </c>
      <c r="D594" s="20" t="s">
        <v>43</v>
      </c>
      <c r="E594" s="20" t="s">
        <v>44</v>
      </c>
      <c r="F594" s="29" t="s">
        <v>1555</v>
      </c>
      <c r="G594" s="49" t="s">
        <v>1049</v>
      </c>
      <c r="H594" s="85" t="n">
        <v>201700289</v>
      </c>
      <c r="I594" s="49" t="s">
        <v>1556</v>
      </c>
      <c r="J594" s="49"/>
      <c r="K594" s="95" t="n">
        <v>43066</v>
      </c>
      <c r="L594" s="78" t="n">
        <v>43431</v>
      </c>
      <c r="M594" s="35" t="str">
        <f aca="true">IF(L594-TODAY()&lt;0,"",IF(L594-TODAY()&lt;30,30,IF(L594-TODAY()&lt;60,60,IF(L594-TODAY()&lt;90,90,IF(L594-TODAY()&lt;180,180,"")))))</f>
        <v/>
      </c>
      <c r="N594" s="96"/>
      <c r="O594" s="20" t="s">
        <v>95</v>
      </c>
      <c r="P594" s="44"/>
    </row>
    <row r="595" s="71" customFormat="true" ht="22.5" hidden="false" customHeight="false" outlineLevel="0" collapsed="false">
      <c r="A595" s="20" t="s">
        <v>1398</v>
      </c>
      <c r="B595" s="20" t="str">
        <f aca="false">MID(A595,8,4)</f>
        <v>2017</v>
      </c>
      <c r="C595" s="20" t="s">
        <v>42</v>
      </c>
      <c r="D595" s="20" t="s">
        <v>43</v>
      </c>
      <c r="E595" s="20" t="s">
        <v>44</v>
      </c>
      <c r="F595" s="29" t="s">
        <v>1557</v>
      </c>
      <c r="G595" s="49" t="s">
        <v>1558</v>
      </c>
      <c r="H595" s="85" t="n">
        <v>201700307</v>
      </c>
      <c r="I595" s="49" t="s">
        <v>1401</v>
      </c>
      <c r="J595" s="49"/>
      <c r="K595" s="95" t="n">
        <v>43059</v>
      </c>
      <c r="L595" s="115" t="n">
        <v>43423</v>
      </c>
      <c r="M595" s="35" t="str">
        <f aca="true">IF(L595-TODAY()&lt;0,"",IF(L595-TODAY()&lt;30,30,IF(L595-TODAY()&lt;60,60,IF(L595-TODAY()&lt;90,90,IF(L595-TODAY()&lt;180,180,"")))))</f>
        <v/>
      </c>
      <c r="N595" s="68"/>
      <c r="O595" s="20" t="s">
        <v>95</v>
      </c>
      <c r="P595" s="94"/>
    </row>
    <row r="596" s="71" customFormat="true" ht="33.75" hidden="false" customHeight="false" outlineLevel="0" collapsed="false">
      <c r="A596" s="49" t="s">
        <v>982</v>
      </c>
      <c r="B596" s="20" t="str">
        <f aca="false">MID(A596,8,4)</f>
        <v>2016</v>
      </c>
      <c r="C596" s="49" t="s">
        <v>42</v>
      </c>
      <c r="D596" s="49" t="s">
        <v>43</v>
      </c>
      <c r="E596" s="33" t="s">
        <v>44</v>
      </c>
      <c r="F596" s="51" t="s">
        <v>1559</v>
      </c>
      <c r="G596" s="49" t="s">
        <v>535</v>
      </c>
      <c r="H596" s="98" t="n">
        <v>201700128</v>
      </c>
      <c r="I596" s="49" t="s">
        <v>614</v>
      </c>
      <c r="J596" s="49"/>
      <c r="K596" s="73" t="n">
        <v>42933</v>
      </c>
      <c r="L596" s="73" t="n">
        <v>43297</v>
      </c>
      <c r="M596" s="35" t="str">
        <f aca="true">IF(L596-TODAY()&lt;0,"",IF(L596-TODAY()&lt;30,30,IF(L596-TODAY()&lt;60,60,IF(L596-TODAY()&lt;90,90,IF(L596-TODAY()&lt;180,180,"")))))</f>
        <v/>
      </c>
      <c r="N596" s="108" t="n">
        <v>1672</v>
      </c>
      <c r="O596" s="66" t="s">
        <v>95</v>
      </c>
      <c r="P596" s="70" t="s">
        <v>1560</v>
      </c>
    </row>
    <row r="597" s="71" customFormat="true" ht="33.75" hidden="false" customHeight="false" outlineLevel="0" collapsed="false">
      <c r="A597" s="20" t="s">
        <v>1561</v>
      </c>
      <c r="B597" s="20" t="str">
        <f aca="false">MID(A597,8,4)</f>
        <v>2017</v>
      </c>
      <c r="C597" s="49" t="s">
        <v>27</v>
      </c>
      <c r="D597" s="20" t="s">
        <v>748</v>
      </c>
      <c r="E597" s="20" t="s">
        <v>44</v>
      </c>
      <c r="F597" s="34" t="s">
        <v>1562</v>
      </c>
      <c r="G597" s="49" t="s">
        <v>1563</v>
      </c>
      <c r="H597" s="85" t="n">
        <v>201700324</v>
      </c>
      <c r="I597" s="49" t="s">
        <v>1564</v>
      </c>
      <c r="J597" s="49"/>
      <c r="K597" s="95" t="n">
        <v>43080</v>
      </c>
      <c r="L597" s="68" t="n">
        <v>43445</v>
      </c>
      <c r="M597" s="35" t="str">
        <f aca="true">IF(L597-TODAY()&lt;0,"",IF(L597-TODAY()&lt;30,30,IF(L597-TODAY()&lt;60,60,IF(L597-TODAY()&lt;90,90,IF(L597-TODAY()&lt;180,180,"")))))</f>
        <v/>
      </c>
      <c r="N597" s="104" t="n">
        <v>97368</v>
      </c>
      <c r="O597" s="20" t="s">
        <v>95</v>
      </c>
      <c r="P597" s="44"/>
    </row>
    <row r="598" s="71" customFormat="true" ht="11.25" hidden="false" customHeight="false" outlineLevel="0" collapsed="false">
      <c r="A598" s="20" t="s">
        <v>1561</v>
      </c>
      <c r="B598" s="20" t="str">
        <f aca="false">MID(A598,8,4)</f>
        <v>2017</v>
      </c>
      <c r="C598" s="49" t="s">
        <v>27</v>
      </c>
      <c r="D598" s="20" t="s">
        <v>748</v>
      </c>
      <c r="E598" s="20" t="s">
        <v>837</v>
      </c>
      <c r="F598" s="29" t="s">
        <v>1565</v>
      </c>
      <c r="G598" s="49" t="s">
        <v>1563</v>
      </c>
      <c r="H598" s="85" t="n">
        <v>201700324</v>
      </c>
      <c r="I598" s="49" t="s">
        <v>1564</v>
      </c>
      <c r="J598" s="49"/>
      <c r="K598" s="95" t="n">
        <v>43080</v>
      </c>
      <c r="L598" s="68" t="n">
        <v>43445</v>
      </c>
      <c r="M598" s="35" t="str">
        <f aca="true">IF(L598-TODAY()&lt;0,"",IF(L598-TODAY()&lt;30,30,IF(L598-TODAY()&lt;60,60,IF(L598-TODAY()&lt;90,90,IF(L598-TODAY()&lt;180,180,"")))))</f>
        <v/>
      </c>
      <c r="N598" s="104" t="n">
        <v>24342</v>
      </c>
      <c r="O598" s="20" t="s">
        <v>95</v>
      </c>
      <c r="P598" s="44"/>
    </row>
    <row r="599" s="71" customFormat="true" ht="22.5" hidden="false" customHeight="false" outlineLevel="0" collapsed="false">
      <c r="A599" s="20" t="s">
        <v>1566</v>
      </c>
      <c r="B599" s="20" t="str">
        <f aca="false">MID(A599,8,4)</f>
        <v>2017</v>
      </c>
      <c r="C599" s="49" t="s">
        <v>49</v>
      </c>
      <c r="D599" s="20" t="s">
        <v>748</v>
      </c>
      <c r="E599" s="20" t="s">
        <v>44</v>
      </c>
      <c r="F599" s="29" t="s">
        <v>1567</v>
      </c>
      <c r="G599" s="49" t="s">
        <v>1568</v>
      </c>
      <c r="H599" s="85" t="n">
        <v>201700281</v>
      </c>
      <c r="I599" s="49" t="s">
        <v>1569</v>
      </c>
      <c r="J599" s="49"/>
      <c r="K599" s="95" t="n">
        <v>43061</v>
      </c>
      <c r="L599" s="68" t="n">
        <v>43426</v>
      </c>
      <c r="M599" s="35" t="str">
        <f aca="true">IF(L599-TODAY()&lt;0,"",IF(L599-TODAY()&lt;30,30,IF(L599-TODAY()&lt;60,60,IF(L599-TODAY()&lt;90,90,IF(L599-TODAY()&lt;180,180,"")))))</f>
        <v/>
      </c>
      <c r="N599" s="104" t="n">
        <v>33649</v>
      </c>
      <c r="O599" s="20" t="s">
        <v>1570</v>
      </c>
      <c r="P599" s="44"/>
    </row>
    <row r="600" s="71" customFormat="true" ht="22.5" hidden="false" customHeight="false" outlineLevel="0" collapsed="false">
      <c r="A600" s="20" t="s">
        <v>1566</v>
      </c>
      <c r="B600" s="20" t="str">
        <f aca="false">MID(A600,8,4)</f>
        <v>2017</v>
      </c>
      <c r="C600" s="49" t="s">
        <v>49</v>
      </c>
      <c r="D600" s="20" t="s">
        <v>748</v>
      </c>
      <c r="E600" s="20" t="s">
        <v>44</v>
      </c>
      <c r="F600" s="29" t="s">
        <v>1567</v>
      </c>
      <c r="G600" s="49" t="s">
        <v>1568</v>
      </c>
      <c r="H600" s="85" t="n">
        <v>201700281</v>
      </c>
      <c r="I600" s="49" t="s">
        <v>1569</v>
      </c>
      <c r="J600" s="49"/>
      <c r="K600" s="95" t="n">
        <v>43153</v>
      </c>
      <c r="L600" s="68" t="n">
        <v>43426</v>
      </c>
      <c r="M600" s="35" t="str">
        <f aca="true">IF(L600-TODAY()&lt;0,"",IF(L600-TODAY()&lt;30,30,IF(L600-TODAY()&lt;60,60,IF(L600-TODAY()&lt;90,90,IF(L600-TODAY()&lt;180,180,"")))))</f>
        <v/>
      </c>
      <c r="N600" s="104" t="n">
        <v>6699</v>
      </c>
      <c r="O600" s="20" t="s">
        <v>95</v>
      </c>
      <c r="P600" s="44"/>
    </row>
    <row r="601" s="71" customFormat="true" ht="33.75" hidden="false" customHeight="false" outlineLevel="0" collapsed="false">
      <c r="A601" s="20" t="s">
        <v>1571</v>
      </c>
      <c r="B601" s="20" t="str">
        <f aca="false">MID(A601,8,4)</f>
        <v>2017</v>
      </c>
      <c r="C601" s="49" t="s">
        <v>27</v>
      </c>
      <c r="D601" s="20" t="s">
        <v>748</v>
      </c>
      <c r="E601" s="20" t="s">
        <v>44</v>
      </c>
      <c r="F601" s="34" t="s">
        <v>1572</v>
      </c>
      <c r="G601" s="49"/>
      <c r="H601" s="85" t="n">
        <v>201700313</v>
      </c>
      <c r="I601" s="49" t="s">
        <v>1573</v>
      </c>
      <c r="J601" s="49" t="s">
        <v>509</v>
      </c>
      <c r="K601" s="95" t="n">
        <v>43067</v>
      </c>
      <c r="L601" s="68" t="n">
        <v>43248</v>
      </c>
      <c r="M601" s="35" t="str">
        <f aca="true">IF(L601-TODAY()&lt;0,"",IF(L601-TODAY()&lt;30,30,IF(L601-TODAY()&lt;60,60,IF(L601-TODAY()&lt;90,90,IF(L601-TODAY()&lt;180,180,"")))))</f>
        <v/>
      </c>
      <c r="N601" s="104"/>
      <c r="O601" s="20" t="s">
        <v>1570</v>
      </c>
      <c r="P601" s="44"/>
    </row>
    <row r="602" s="71" customFormat="true" ht="22.5" hidden="false" customHeight="false" outlineLevel="0" collapsed="false">
      <c r="A602" s="20" t="s">
        <v>1571</v>
      </c>
      <c r="B602" s="20" t="str">
        <f aca="false">MID(A602,8,4)</f>
        <v>2017</v>
      </c>
      <c r="C602" s="49" t="s">
        <v>27</v>
      </c>
      <c r="D602" s="20" t="s">
        <v>748</v>
      </c>
      <c r="E602" s="20" t="s">
        <v>837</v>
      </c>
      <c r="F602" s="29" t="s">
        <v>1574</v>
      </c>
      <c r="G602" s="49"/>
      <c r="H602" s="85" t="n">
        <v>201700313</v>
      </c>
      <c r="I602" s="49" t="s">
        <v>1573</v>
      </c>
      <c r="J602" s="49" t="s">
        <v>509</v>
      </c>
      <c r="K602" s="95" t="n">
        <v>43067</v>
      </c>
      <c r="L602" s="68" t="n">
        <v>43248</v>
      </c>
      <c r="M602" s="35" t="str">
        <f aca="true">IF(L602-TODAY()&lt;0,"",IF(L602-TODAY()&lt;30,30,IF(L602-TODAY()&lt;60,60,IF(L602-TODAY()&lt;90,90,IF(L602-TODAY()&lt;180,180,"")))))</f>
        <v/>
      </c>
      <c r="N602" s="104"/>
      <c r="O602" s="20" t="s">
        <v>1570</v>
      </c>
      <c r="P602" s="44" t="s">
        <v>1575</v>
      </c>
    </row>
    <row r="603" s="106" customFormat="true" ht="11.25" hidden="false" customHeight="false" outlineLevel="0" collapsed="false">
      <c r="A603" s="20" t="s">
        <v>1576</v>
      </c>
      <c r="B603" s="20" t="str">
        <f aca="false">MID(A603,8,4)</f>
        <v>2017</v>
      </c>
      <c r="C603" s="49" t="s">
        <v>49</v>
      </c>
      <c r="D603" s="20" t="s">
        <v>748</v>
      </c>
      <c r="E603" s="20" t="s">
        <v>44</v>
      </c>
      <c r="F603" s="29" t="s">
        <v>1577</v>
      </c>
      <c r="G603" s="49" t="s">
        <v>569</v>
      </c>
      <c r="H603" s="85" t="n">
        <v>201700337</v>
      </c>
      <c r="I603" s="49" t="s">
        <v>1578</v>
      </c>
      <c r="J603" s="49"/>
      <c r="K603" s="95" t="n">
        <v>43097</v>
      </c>
      <c r="L603" s="68" t="n">
        <v>43462</v>
      </c>
      <c r="M603" s="35" t="str">
        <f aca="true">IF(L603-TODAY()&lt;0,"",IF(L603-TODAY()&lt;30,30,IF(L603-TODAY()&lt;60,60,IF(L603-TODAY()&lt;90,90,IF(L603-TODAY()&lt;180,180,"")))))</f>
        <v/>
      </c>
      <c r="N603" s="104"/>
      <c r="O603" s="20" t="s">
        <v>95</v>
      </c>
      <c r="P603" s="44"/>
    </row>
    <row r="604" s="51" customFormat="true" ht="11.25" hidden="false" customHeight="false" outlineLevel="0" collapsed="false">
      <c r="A604" s="20" t="s">
        <v>1579</v>
      </c>
      <c r="B604" s="20" t="str">
        <f aca="false">MID(A604,8,4)</f>
        <v>2017</v>
      </c>
      <c r="C604" s="49" t="s">
        <v>42</v>
      </c>
      <c r="D604" s="20" t="s">
        <v>557</v>
      </c>
      <c r="E604" s="20" t="s">
        <v>44</v>
      </c>
      <c r="F604" s="34" t="s">
        <v>1580</v>
      </c>
      <c r="G604" s="49"/>
      <c r="H604" s="85"/>
      <c r="I604" s="49"/>
      <c r="J604" s="49"/>
      <c r="K604" s="49"/>
      <c r="L604" s="78"/>
      <c r="M604" s="35" t="str">
        <f aca="true">IF(L604-TODAY()&lt;0,"",IF(L604-TODAY()&lt;30,30,IF(L604-TODAY()&lt;60,60,IF(L604-TODAY()&lt;90,90,IF(L604-TODAY()&lt;180,180,"")))))</f>
        <v/>
      </c>
      <c r="N604" s="104"/>
      <c r="O604" s="20" t="s">
        <v>95</v>
      </c>
      <c r="P604" s="94"/>
    </row>
    <row r="605" s="71" customFormat="true" ht="22.5" hidden="false" customHeight="false" outlineLevel="0" collapsed="false">
      <c r="A605" s="66" t="s">
        <v>1581</v>
      </c>
      <c r="B605" s="20" t="str">
        <f aca="false">MID(A605,8,4)</f>
        <v>2015</v>
      </c>
      <c r="C605" s="66" t="s">
        <v>42</v>
      </c>
      <c r="D605" s="66" t="s">
        <v>43</v>
      </c>
      <c r="E605" s="33" t="s">
        <v>44</v>
      </c>
      <c r="F605" s="34" t="s">
        <v>1582</v>
      </c>
      <c r="G605" s="66" t="s">
        <v>562</v>
      </c>
      <c r="H605" s="86" t="n">
        <v>201600121</v>
      </c>
      <c r="I605" s="66" t="s">
        <v>1583</v>
      </c>
      <c r="J605" s="66"/>
      <c r="K605" s="68" t="n">
        <v>42522</v>
      </c>
      <c r="L605" s="68" t="n">
        <v>43252</v>
      </c>
      <c r="M605" s="35" t="str">
        <f aca="true">IF(L605-TODAY()&lt;0,"",IF(L605-TODAY()&lt;30,30,IF(L605-TODAY()&lt;60,60,IF(L605-TODAY()&lt;90,90,IF(L605-TODAY()&lt;180,180,"")))))</f>
        <v/>
      </c>
      <c r="N605" s="88" t="n">
        <v>113480</v>
      </c>
      <c r="O605" s="66" t="s">
        <v>95</v>
      </c>
      <c r="P605" s="75"/>
    </row>
    <row r="606" s="71" customFormat="true" ht="22.5" hidden="false" customHeight="false" outlineLevel="0" collapsed="false">
      <c r="A606" s="20" t="s">
        <v>1584</v>
      </c>
      <c r="B606" s="20" t="str">
        <f aca="false">MID(A606,8,4)</f>
        <v>2017</v>
      </c>
      <c r="C606" s="49" t="s">
        <v>27</v>
      </c>
      <c r="D606" s="20" t="s">
        <v>43</v>
      </c>
      <c r="E606" s="20" t="s">
        <v>44</v>
      </c>
      <c r="F606" s="29" t="s">
        <v>1585</v>
      </c>
      <c r="G606" s="49" t="s">
        <v>127</v>
      </c>
      <c r="H606" s="85" t="n">
        <v>201700336</v>
      </c>
      <c r="I606" s="49" t="s">
        <v>1586</v>
      </c>
      <c r="J606" s="49"/>
      <c r="K606" s="95" t="n">
        <v>43095</v>
      </c>
      <c r="L606" s="68" t="n">
        <v>43460</v>
      </c>
      <c r="M606" s="35" t="str">
        <f aca="true">IF(L606-TODAY()&lt;0,"",IF(L606-TODAY()&lt;30,30,IF(L606-TODAY()&lt;60,60,IF(L606-TODAY()&lt;90,90,IF(L606-TODAY()&lt;180,180,"")))))</f>
        <v/>
      </c>
      <c r="N606" s="104"/>
      <c r="O606" s="20" t="s">
        <v>95</v>
      </c>
      <c r="P606" s="94"/>
    </row>
    <row r="607" s="71" customFormat="true" ht="22.5" hidden="false" customHeight="false" outlineLevel="0" collapsed="false">
      <c r="A607" s="20" t="s">
        <v>1191</v>
      </c>
      <c r="B607" s="49" t="str">
        <f aca="false">MID(A607,8,4)</f>
        <v>2017</v>
      </c>
      <c r="C607" s="49" t="s">
        <v>42</v>
      </c>
      <c r="D607" s="49" t="s">
        <v>54</v>
      </c>
      <c r="E607" s="20" t="s">
        <v>44</v>
      </c>
      <c r="F607" s="51" t="s">
        <v>1431</v>
      </c>
      <c r="G607" s="49"/>
      <c r="H607" s="85" t="n">
        <v>201800051</v>
      </c>
      <c r="I607" s="49" t="s">
        <v>1193</v>
      </c>
      <c r="J607" s="49"/>
      <c r="K607" s="95" t="n">
        <v>43133</v>
      </c>
      <c r="L607" s="95" t="n">
        <v>43498</v>
      </c>
      <c r="M607" s="35" t="str">
        <f aca="true">IF(L607-TODAY()&lt;0,"",IF(L607-TODAY()&lt;30,30,IF(L607-TODAY()&lt;60,60,IF(L607-TODAY()&lt;90,90,IF(L607-TODAY()&lt;180,180,"")))))</f>
        <v/>
      </c>
      <c r="N607" s="104" t="n">
        <v>28820</v>
      </c>
      <c r="O607" s="20" t="s">
        <v>95</v>
      </c>
      <c r="P607" s="44" t="s">
        <v>1587</v>
      </c>
    </row>
    <row r="608" s="71" customFormat="true" ht="11.25" hidden="false" customHeight="false" outlineLevel="0" collapsed="false">
      <c r="A608" s="66" t="s">
        <v>1588</v>
      </c>
      <c r="B608" s="20" t="str">
        <f aca="false">MID(A608,8,4)</f>
        <v>2013</v>
      </c>
      <c r="C608" s="66" t="s">
        <v>49</v>
      </c>
      <c r="D608" s="66" t="s">
        <v>22</v>
      </c>
      <c r="E608" s="33" t="s">
        <v>44</v>
      </c>
      <c r="F608" s="34" t="s">
        <v>1589</v>
      </c>
      <c r="G608" s="66" t="s">
        <v>320</v>
      </c>
      <c r="H608" s="86" t="n">
        <v>201300198</v>
      </c>
      <c r="I608" s="66" t="s">
        <v>782</v>
      </c>
      <c r="J608" s="66"/>
      <c r="K608" s="68" t="n">
        <v>41627</v>
      </c>
      <c r="L608" s="68" t="n">
        <v>43438</v>
      </c>
      <c r="M608" s="35" t="str">
        <f aca="true">IF(L608-TODAY()&lt;0,"",IF(L608-TODAY()&lt;30,30,IF(L608-TODAY()&lt;60,60,IF(L608-TODAY()&lt;90,90,IF(L608-TODAY()&lt;180,180,"")))))</f>
        <v/>
      </c>
      <c r="N608" s="89" t="n">
        <v>2015592.18</v>
      </c>
      <c r="O608" s="66" t="s">
        <v>1590</v>
      </c>
      <c r="P608" s="70"/>
    </row>
    <row r="609" s="71" customFormat="true" ht="11.25" hidden="false" customHeight="false" outlineLevel="0" collapsed="false">
      <c r="A609" s="66" t="s">
        <v>1588</v>
      </c>
      <c r="B609" s="20" t="str">
        <f aca="false">MID(A609,8,4)</f>
        <v>2013</v>
      </c>
      <c r="C609" s="66" t="s">
        <v>49</v>
      </c>
      <c r="D609" s="66" t="s">
        <v>22</v>
      </c>
      <c r="E609" s="33" t="s">
        <v>1047</v>
      </c>
      <c r="F609" s="34" t="s">
        <v>1589</v>
      </c>
      <c r="G609" s="66" t="s">
        <v>320</v>
      </c>
      <c r="H609" s="86" t="n">
        <v>201300198</v>
      </c>
      <c r="I609" s="66" t="s">
        <v>782</v>
      </c>
      <c r="J609" s="66"/>
      <c r="K609" s="68" t="n">
        <v>41627</v>
      </c>
      <c r="L609" s="68" t="n">
        <v>43439</v>
      </c>
      <c r="M609" s="35" t="str">
        <f aca="true">IF(L609-TODAY()&lt;0,"",IF(L609-TODAY()&lt;30,30,IF(L609-TODAY()&lt;60,60,IF(L609-TODAY()&lt;90,90,IF(L609-TODAY()&lt;180,180,"")))))</f>
        <v/>
      </c>
      <c r="N609" s="89" t="n">
        <v>36609.34</v>
      </c>
      <c r="O609" s="66" t="s">
        <v>95</v>
      </c>
      <c r="P609" s="70"/>
    </row>
    <row r="610" s="71" customFormat="true" ht="11.25" hidden="false" customHeight="false" outlineLevel="0" collapsed="false">
      <c r="A610" s="66" t="s">
        <v>1588</v>
      </c>
      <c r="B610" s="20" t="str">
        <f aca="false">MID(A610,8,4)</f>
        <v>2013</v>
      </c>
      <c r="C610" s="66" t="s">
        <v>49</v>
      </c>
      <c r="D610" s="66" t="s">
        <v>22</v>
      </c>
      <c r="E610" s="33"/>
      <c r="F610" s="34" t="s">
        <v>1411</v>
      </c>
      <c r="G610" s="66" t="s">
        <v>320</v>
      </c>
      <c r="H610" s="86" t="n">
        <v>201300198</v>
      </c>
      <c r="I610" s="66" t="s">
        <v>782</v>
      </c>
      <c r="J610" s="66"/>
      <c r="K610" s="68" t="n">
        <v>43191</v>
      </c>
      <c r="L610" s="68"/>
      <c r="M610" s="35" t="str">
        <f aca="true">IF(L610-TODAY()&lt;0,"",IF(L610-TODAY()&lt;30,30,IF(L610-TODAY()&lt;60,60,IF(L610-TODAY()&lt;90,90,IF(L610-TODAY()&lt;180,180,"")))))</f>
        <v/>
      </c>
      <c r="N610" s="91"/>
      <c r="O610" s="66" t="s">
        <v>95</v>
      </c>
      <c r="P610" s="70"/>
    </row>
    <row r="611" s="71" customFormat="true" ht="11.25" hidden="false" customHeight="false" outlineLevel="0" collapsed="false">
      <c r="A611" s="20" t="s">
        <v>1591</v>
      </c>
      <c r="B611" s="20" t="str">
        <f aca="false">MID(A611,8,4)</f>
        <v>2017</v>
      </c>
      <c r="C611" s="49" t="s">
        <v>42</v>
      </c>
      <c r="D611" s="20" t="s">
        <v>54</v>
      </c>
      <c r="E611" s="20" t="s">
        <v>44</v>
      </c>
      <c r="F611" s="29" t="s">
        <v>1592</v>
      </c>
      <c r="G611" s="49"/>
      <c r="H611" s="85" t="n">
        <v>201800019</v>
      </c>
      <c r="I611" s="49" t="s">
        <v>1593</v>
      </c>
      <c r="J611" s="49"/>
      <c r="K611" s="68" t="n">
        <v>43118</v>
      </c>
      <c r="L611" s="68" t="n">
        <v>43483</v>
      </c>
      <c r="M611" s="35" t="str">
        <f aca="true">IF(L611-TODAY()&lt;0,"",IF(L611-TODAY()&lt;30,30,IF(L611-TODAY()&lt;60,60,IF(L611-TODAY()&lt;90,90,IF(L611-TODAY()&lt;180,180,"")))))</f>
        <v/>
      </c>
      <c r="N611" s="104" t="n">
        <v>590</v>
      </c>
      <c r="O611" s="20" t="s">
        <v>95</v>
      </c>
      <c r="P611" s="44"/>
    </row>
    <row r="612" s="71" customFormat="true" ht="22.5" hidden="false" customHeight="false" outlineLevel="0" collapsed="false">
      <c r="A612" s="20" t="s">
        <v>1591</v>
      </c>
      <c r="B612" s="20" t="str">
        <f aca="false">MID(A612,8,4)</f>
        <v>2017</v>
      </c>
      <c r="C612" s="49" t="s">
        <v>42</v>
      </c>
      <c r="D612" s="20" t="s">
        <v>54</v>
      </c>
      <c r="E612" s="20" t="s">
        <v>44</v>
      </c>
      <c r="F612" s="29" t="s">
        <v>1594</v>
      </c>
      <c r="G612" s="49"/>
      <c r="H612" s="85" t="n">
        <v>201800020</v>
      </c>
      <c r="I612" s="49" t="s">
        <v>1595</v>
      </c>
      <c r="J612" s="49"/>
      <c r="K612" s="68" t="n">
        <v>43119</v>
      </c>
      <c r="L612" s="68" t="n">
        <v>43484</v>
      </c>
      <c r="M612" s="35" t="str">
        <f aca="true">IF(L612-TODAY()&lt;0,"",IF(L612-TODAY()&lt;30,30,IF(L612-TODAY()&lt;60,60,IF(L612-TODAY()&lt;90,90,IF(L612-TODAY()&lt;180,180,"")))))</f>
        <v/>
      </c>
      <c r="N612" s="104" t="n">
        <v>20052</v>
      </c>
      <c r="O612" s="20" t="s">
        <v>95</v>
      </c>
      <c r="P612" s="44"/>
    </row>
    <row r="613" s="71" customFormat="true" ht="45" hidden="false" customHeight="false" outlineLevel="0" collapsed="false">
      <c r="A613" s="20" t="s">
        <v>1596</v>
      </c>
      <c r="B613" s="20" t="str">
        <f aca="false">MID(A613,8,4)</f>
        <v>2017</v>
      </c>
      <c r="C613" s="49" t="s">
        <v>42</v>
      </c>
      <c r="D613" s="20" t="s">
        <v>54</v>
      </c>
      <c r="E613" s="20" t="s">
        <v>44</v>
      </c>
      <c r="F613" s="34" t="s">
        <v>1597</v>
      </c>
      <c r="G613" s="49"/>
      <c r="H613" s="85" t="n">
        <v>201800044</v>
      </c>
      <c r="I613" s="49" t="s">
        <v>1598</v>
      </c>
      <c r="J613" s="49"/>
      <c r="K613" s="68" t="n">
        <v>43129</v>
      </c>
      <c r="L613" s="68" t="n">
        <v>43494</v>
      </c>
      <c r="M613" s="35" t="str">
        <f aca="true">IF(L613-TODAY()&lt;0,"",IF(L613-TODAY()&lt;30,30,IF(L613-TODAY()&lt;60,60,IF(L613-TODAY()&lt;90,90,IF(L613-TODAY()&lt;180,180,"")))))</f>
        <v/>
      </c>
      <c r="N613" s="104" t="n">
        <v>511500</v>
      </c>
      <c r="O613" s="20" t="s">
        <v>95</v>
      </c>
      <c r="P613" s="44"/>
    </row>
    <row r="614" s="71" customFormat="true" ht="11.25" hidden="false" customHeight="false" outlineLevel="0" collapsed="false">
      <c r="A614" s="20" t="s">
        <v>1591</v>
      </c>
      <c r="B614" s="20" t="str">
        <f aca="false">MID(A614,8,4)</f>
        <v>2017</v>
      </c>
      <c r="C614" s="49" t="s">
        <v>42</v>
      </c>
      <c r="D614" s="20" t="s">
        <v>54</v>
      </c>
      <c r="E614" s="20" t="s">
        <v>44</v>
      </c>
      <c r="F614" s="34" t="s">
        <v>1599</v>
      </c>
      <c r="G614" s="49"/>
      <c r="H614" s="85" t="n">
        <v>201800010</v>
      </c>
      <c r="I614" s="49" t="s">
        <v>1600</v>
      </c>
      <c r="J614" s="49"/>
      <c r="K614" s="68" t="n">
        <v>43117</v>
      </c>
      <c r="L614" s="68" t="n">
        <v>43482</v>
      </c>
      <c r="M614" s="35" t="str">
        <f aca="true">IF(L614-TODAY()&lt;0,"",IF(L614-TODAY()&lt;30,30,IF(L614-TODAY()&lt;60,60,IF(L614-TODAY()&lt;90,90,IF(L614-TODAY()&lt;180,180,"")))))</f>
        <v/>
      </c>
      <c r="N614" s="104" t="n">
        <v>6451.06</v>
      </c>
      <c r="O614" s="20" t="s">
        <v>95</v>
      </c>
      <c r="P614" s="44"/>
    </row>
    <row r="615" s="71" customFormat="true" ht="33.75" hidden="false" customHeight="false" outlineLevel="0" collapsed="false">
      <c r="A615" s="20" t="s">
        <v>1601</v>
      </c>
      <c r="B615" s="20" t="str">
        <f aca="false">MID(A615,8,4)</f>
        <v>2017</v>
      </c>
      <c r="C615" s="49" t="s">
        <v>42</v>
      </c>
      <c r="D615" s="20" t="s">
        <v>557</v>
      </c>
      <c r="E615" s="20"/>
      <c r="F615" s="34" t="s">
        <v>1602</v>
      </c>
      <c r="G615" s="49"/>
      <c r="H615" s="85" t="s">
        <v>1603</v>
      </c>
      <c r="I615" s="49" t="s">
        <v>40</v>
      </c>
      <c r="J615" s="49"/>
      <c r="K615" s="95" t="n">
        <v>43139</v>
      </c>
      <c r="L615" s="95" t="n">
        <v>43504</v>
      </c>
      <c r="M615" s="35" t="str">
        <f aca="true">IF(L615-TODAY()&lt;0,"",IF(L615-TODAY()&lt;30,30,IF(L615-TODAY()&lt;60,60,IF(L615-TODAY()&lt;90,90,IF(L615-TODAY()&lt;180,180,"")))))</f>
        <v/>
      </c>
      <c r="N615" s="116" t="n">
        <v>334840.8</v>
      </c>
      <c r="O615" s="20" t="s">
        <v>95</v>
      </c>
      <c r="P615" s="44"/>
    </row>
    <row r="616" s="71" customFormat="true" ht="33.75" hidden="false" customHeight="false" outlineLevel="0" collapsed="false">
      <c r="A616" s="20" t="s">
        <v>1601</v>
      </c>
      <c r="B616" s="20" t="str">
        <f aca="false">MID(A616,8,4)</f>
        <v>2017</v>
      </c>
      <c r="C616" s="49" t="s">
        <v>42</v>
      </c>
      <c r="D616" s="20" t="s">
        <v>557</v>
      </c>
      <c r="E616" s="20"/>
      <c r="F616" s="34" t="s">
        <v>1602</v>
      </c>
      <c r="G616" s="49"/>
      <c r="H616" s="85" t="s">
        <v>1604</v>
      </c>
      <c r="I616" s="49" t="s">
        <v>907</v>
      </c>
      <c r="J616" s="49"/>
      <c r="K616" s="95" t="n">
        <v>43147</v>
      </c>
      <c r="L616" s="95" t="n">
        <v>43512</v>
      </c>
      <c r="M616" s="35" t="str">
        <f aca="true">IF(L616-TODAY()&lt;0,"",IF(L616-TODAY()&lt;30,30,IF(L616-TODAY()&lt;60,60,IF(L616-TODAY()&lt;90,90,IF(L616-TODAY()&lt;180,180,"")))))</f>
        <v/>
      </c>
      <c r="N616" s="116" t="n">
        <v>162621.95</v>
      </c>
      <c r="O616" s="20" t="s">
        <v>95</v>
      </c>
      <c r="P616" s="44"/>
    </row>
    <row r="617" s="71" customFormat="true" ht="22.5" hidden="false" customHeight="false" outlineLevel="0" collapsed="false">
      <c r="A617" s="20" t="s">
        <v>1492</v>
      </c>
      <c r="B617" s="20" t="str">
        <f aca="false">MID(A617,8,4)</f>
        <v>2017</v>
      </c>
      <c r="C617" s="49" t="s">
        <v>42</v>
      </c>
      <c r="D617" s="20" t="s">
        <v>54</v>
      </c>
      <c r="E617" s="20" t="s">
        <v>44</v>
      </c>
      <c r="F617" s="34" t="s">
        <v>1220</v>
      </c>
      <c r="G617" s="49" t="s">
        <v>1605</v>
      </c>
      <c r="H617" s="85" t="n">
        <v>201800045</v>
      </c>
      <c r="I617" s="49" t="s">
        <v>1606</v>
      </c>
      <c r="J617" s="49"/>
      <c r="K617" s="95" t="n">
        <v>43132</v>
      </c>
      <c r="L617" s="68" t="n">
        <v>43497</v>
      </c>
      <c r="M617" s="35" t="str">
        <f aca="true">IF(L617-TODAY()&lt;0,"",IF(L617-TODAY()&lt;30,30,IF(L617-TODAY()&lt;60,60,IF(L617-TODAY()&lt;90,90,IF(L617-TODAY()&lt;180,180,"")))))</f>
        <v/>
      </c>
      <c r="N617" s="104" t="n">
        <v>418875</v>
      </c>
      <c r="O617" s="20" t="s">
        <v>95</v>
      </c>
      <c r="P617" s="44" t="s">
        <v>1607</v>
      </c>
    </row>
    <row r="618" s="71" customFormat="true" ht="22.5" hidden="false" customHeight="false" outlineLevel="0" collapsed="false">
      <c r="A618" s="20" t="s">
        <v>982</v>
      </c>
      <c r="B618" s="20" t="str">
        <f aca="false">MID(A618,8,4)</f>
        <v>2016</v>
      </c>
      <c r="C618" s="20" t="s">
        <v>42</v>
      </c>
      <c r="D618" s="20" t="s">
        <v>43</v>
      </c>
      <c r="E618" s="33" t="s">
        <v>44</v>
      </c>
      <c r="F618" s="34" t="s">
        <v>1608</v>
      </c>
      <c r="G618" s="20" t="s">
        <v>1328</v>
      </c>
      <c r="H618" s="85" t="n">
        <v>201700131</v>
      </c>
      <c r="I618" s="49" t="s">
        <v>1609</v>
      </c>
      <c r="J618" s="49"/>
      <c r="K618" s="95" t="n">
        <v>42944</v>
      </c>
      <c r="L618" s="68" t="n">
        <v>43308</v>
      </c>
      <c r="M618" s="35" t="str">
        <f aca="true">IF(L618-TODAY()&lt;0,"",IF(L618-TODAY()&lt;30,30,IF(L618-TODAY()&lt;60,60,IF(L618-TODAY()&lt;90,90,IF(L618-TODAY()&lt;180,180,"")))))</f>
        <v/>
      </c>
      <c r="N618" s="102" t="n">
        <v>93365</v>
      </c>
      <c r="O618" s="20" t="s">
        <v>95</v>
      </c>
      <c r="P618" s="26" t="s">
        <v>1610</v>
      </c>
    </row>
    <row r="619" s="71" customFormat="true" ht="22.5" hidden="false" customHeight="false" outlineLevel="0" collapsed="false">
      <c r="A619" s="20" t="s">
        <v>1611</v>
      </c>
      <c r="B619" s="20" t="str">
        <f aca="false">MID(A619,8,4)</f>
        <v>2017</v>
      </c>
      <c r="C619" s="49" t="s">
        <v>42</v>
      </c>
      <c r="D619" s="20" t="s">
        <v>748</v>
      </c>
      <c r="E619" s="20" t="s">
        <v>44</v>
      </c>
      <c r="F619" s="29" t="s">
        <v>1612</v>
      </c>
      <c r="G619" s="49" t="s">
        <v>1065</v>
      </c>
      <c r="H619" s="85" t="n">
        <v>201700288</v>
      </c>
      <c r="I619" s="49" t="s">
        <v>1613</v>
      </c>
      <c r="J619" s="49"/>
      <c r="K619" s="95" t="n">
        <v>43066</v>
      </c>
      <c r="L619" s="68" t="n">
        <v>43431</v>
      </c>
      <c r="M619" s="35" t="str">
        <f aca="true">IF(L619-TODAY()&lt;0,"",IF(L619-TODAY()&lt;30,30,IF(L619-TODAY()&lt;60,60,IF(L619-TODAY()&lt;90,90,IF(L619-TODAY()&lt;180,180,"")))))</f>
        <v/>
      </c>
      <c r="N619" s="104"/>
      <c r="O619" s="20" t="s">
        <v>95</v>
      </c>
      <c r="P619" s="94"/>
    </row>
    <row r="620" s="71" customFormat="true" ht="11.25" hidden="false" customHeight="false" outlineLevel="0" collapsed="false">
      <c r="A620" s="20" t="s">
        <v>1579</v>
      </c>
      <c r="B620" s="20" t="str">
        <f aca="false">MID(A620,8,4)</f>
        <v>2017</v>
      </c>
      <c r="C620" s="49" t="s">
        <v>42</v>
      </c>
      <c r="D620" s="20" t="s">
        <v>748</v>
      </c>
      <c r="E620" s="20" t="s">
        <v>44</v>
      </c>
      <c r="F620" s="29" t="s">
        <v>1614</v>
      </c>
      <c r="G620" s="49" t="s">
        <v>1065</v>
      </c>
      <c r="H620" s="85" t="n">
        <v>201800004</v>
      </c>
      <c r="I620" s="49" t="s">
        <v>1615</v>
      </c>
      <c r="J620" s="49"/>
      <c r="K620" s="95" t="n">
        <v>43122</v>
      </c>
      <c r="L620" s="78" t="n">
        <v>43486</v>
      </c>
      <c r="M620" s="35" t="str">
        <f aca="true">IF(L620-TODAY()&lt;0,"",IF(L620-TODAY()&lt;30,30,IF(L620-TODAY()&lt;60,60,IF(L620-TODAY()&lt;90,90,IF(L620-TODAY()&lt;180,180,"")))))</f>
        <v/>
      </c>
      <c r="N620" s="104" t="n">
        <v>60000</v>
      </c>
      <c r="O620" s="20" t="s">
        <v>95</v>
      </c>
      <c r="P620" s="44"/>
    </row>
    <row r="621" s="71" customFormat="true" ht="22.5" hidden="false" customHeight="false" outlineLevel="0" collapsed="false">
      <c r="A621" s="20" t="s">
        <v>1591</v>
      </c>
      <c r="B621" s="20" t="str">
        <f aca="false">MID(A621,8,4)</f>
        <v>2017</v>
      </c>
      <c r="C621" s="49" t="s">
        <v>42</v>
      </c>
      <c r="D621" s="20" t="s">
        <v>54</v>
      </c>
      <c r="E621" s="20" t="s">
        <v>44</v>
      </c>
      <c r="F621" s="29" t="s">
        <v>1616</v>
      </c>
      <c r="G621" s="49" t="s">
        <v>1121</v>
      </c>
      <c r="H621" s="85" t="n">
        <v>201800016</v>
      </c>
      <c r="I621" s="49" t="s">
        <v>1595</v>
      </c>
      <c r="J621" s="49"/>
      <c r="K621" s="95" t="n">
        <v>43117</v>
      </c>
      <c r="L621" s="78" t="n">
        <v>43481</v>
      </c>
      <c r="M621" s="35" t="str">
        <f aca="true">IF(L621-TODAY()&lt;0,"",IF(L621-TODAY()&lt;30,30,IF(L621-TODAY()&lt;60,60,IF(L621-TODAY()&lt;90,90,IF(L621-TODAY()&lt;180,180,"")))))</f>
        <v/>
      </c>
      <c r="N621" s="104" t="n">
        <v>850</v>
      </c>
      <c r="O621" s="20" t="s">
        <v>95</v>
      </c>
      <c r="P621" s="44" t="s">
        <v>1617</v>
      </c>
    </row>
    <row r="622" s="71" customFormat="true" ht="11.25" hidden="false" customHeight="false" outlineLevel="0" collapsed="false">
      <c r="A622" s="20" t="s">
        <v>1618</v>
      </c>
      <c r="B622" s="20" t="str">
        <f aca="false">MID(A622,8,4)</f>
        <v>2017</v>
      </c>
      <c r="C622" s="49" t="s">
        <v>27</v>
      </c>
      <c r="D622" s="20" t="s">
        <v>748</v>
      </c>
      <c r="E622" s="20" t="s">
        <v>44</v>
      </c>
      <c r="F622" s="29" t="s">
        <v>1619</v>
      </c>
      <c r="G622" s="49" t="s">
        <v>193</v>
      </c>
      <c r="H622" s="85" t="n">
        <v>201700332</v>
      </c>
      <c r="I622" s="49" t="s">
        <v>1620</v>
      </c>
      <c r="J622" s="49"/>
      <c r="K622" s="95" t="n">
        <v>43073</v>
      </c>
      <c r="L622" s="68" t="n">
        <v>43252</v>
      </c>
      <c r="M622" s="35" t="str">
        <f aca="true">IF(L622-TODAY()&lt;0,"",IF(L622-TODAY()&lt;30,30,IF(L622-TODAY()&lt;60,60,IF(L622-TODAY()&lt;90,90,IF(L622-TODAY()&lt;180,180,"")))))</f>
        <v/>
      </c>
      <c r="N622" s="104"/>
      <c r="O622" s="20" t="s">
        <v>95</v>
      </c>
      <c r="P622" s="94"/>
    </row>
    <row r="623" s="71" customFormat="true" ht="11.25" hidden="false" customHeight="false" outlineLevel="0" collapsed="false">
      <c r="A623" s="20" t="s">
        <v>1621</v>
      </c>
      <c r="B623" s="20" t="str">
        <f aca="false">MID(A623,8,4)</f>
        <v>2017</v>
      </c>
      <c r="C623" s="49" t="s">
        <v>42</v>
      </c>
      <c r="D623" s="20" t="s">
        <v>54</v>
      </c>
      <c r="E623" s="20" t="s">
        <v>44</v>
      </c>
      <c r="F623" s="29" t="s">
        <v>1622</v>
      </c>
      <c r="G623" s="49" t="s">
        <v>1212</v>
      </c>
      <c r="H623" s="85" t="n">
        <v>201800015</v>
      </c>
      <c r="I623" s="49" t="s">
        <v>1623</v>
      </c>
      <c r="J623" s="49"/>
      <c r="K623" s="95" t="n">
        <v>43117</v>
      </c>
      <c r="L623" s="95" t="n">
        <v>43482</v>
      </c>
      <c r="M623" s="35" t="str">
        <f aca="true">IF(L623-TODAY()&lt;0,"",IF(L623-TODAY()&lt;30,30,IF(L623-TODAY()&lt;60,60,IF(L623-TODAY()&lt;90,90,IF(L623-TODAY()&lt;180,180,"")))))</f>
        <v/>
      </c>
      <c r="N623" s="104" t="n">
        <v>327100</v>
      </c>
      <c r="O623" s="20" t="s">
        <v>95</v>
      </c>
      <c r="P623" s="44"/>
    </row>
    <row r="624" s="71" customFormat="true" ht="11.25" hidden="false" customHeight="false" outlineLevel="0" collapsed="false">
      <c r="A624" s="20" t="s">
        <v>1591</v>
      </c>
      <c r="B624" s="20" t="str">
        <f aca="false">MID(A624,8,4)</f>
        <v>2017</v>
      </c>
      <c r="C624" s="49" t="s">
        <v>42</v>
      </c>
      <c r="D624" s="20" t="s">
        <v>54</v>
      </c>
      <c r="E624" s="20" t="s">
        <v>44</v>
      </c>
      <c r="F624" s="29" t="s">
        <v>1624</v>
      </c>
      <c r="G624" s="49" t="s">
        <v>1625</v>
      </c>
      <c r="H624" s="85" t="n">
        <v>201800008</v>
      </c>
      <c r="I624" s="49" t="s">
        <v>1600</v>
      </c>
      <c r="J624" s="49"/>
      <c r="K624" s="95" t="n">
        <v>43119</v>
      </c>
      <c r="L624" s="95" t="n">
        <v>43484</v>
      </c>
      <c r="M624" s="35" t="str">
        <f aca="true">IF(L624-TODAY()&lt;0,"",IF(L624-TODAY()&lt;30,30,IF(L624-TODAY()&lt;60,60,IF(L624-TODAY()&lt;90,90,IF(L624-TODAY()&lt;180,180,"")))))</f>
        <v/>
      </c>
      <c r="N624" s="104" t="n">
        <v>16478.4</v>
      </c>
      <c r="O624" s="20" t="s">
        <v>95</v>
      </c>
      <c r="P624" s="44"/>
    </row>
    <row r="625" s="71" customFormat="true" ht="11.25" hidden="false" customHeight="false" outlineLevel="0" collapsed="false">
      <c r="A625" s="20" t="s">
        <v>1626</v>
      </c>
      <c r="B625" s="20" t="str">
        <f aca="false">MID(A625,8,4)</f>
        <v>2017</v>
      </c>
      <c r="C625" s="49" t="s">
        <v>1094</v>
      </c>
      <c r="D625" s="20" t="s">
        <v>1095</v>
      </c>
      <c r="E625" s="20" t="s">
        <v>44</v>
      </c>
      <c r="F625" s="29" t="s">
        <v>1627</v>
      </c>
      <c r="G625" s="49" t="s">
        <v>1628</v>
      </c>
      <c r="H625" s="85" t="n">
        <v>201800046</v>
      </c>
      <c r="I625" s="49" t="s">
        <v>1629</v>
      </c>
      <c r="J625" s="49"/>
      <c r="K625" s="68" t="n">
        <v>43137</v>
      </c>
      <c r="L625" s="68" t="n">
        <v>43502</v>
      </c>
      <c r="M625" s="35" t="str">
        <f aca="true">IF(L625-TODAY()&lt;0,"",IF(L625-TODAY()&lt;30,30,IF(L625-TODAY()&lt;60,60,IF(L625-TODAY()&lt;90,90,IF(L625-TODAY()&lt;180,180,"")))))</f>
        <v/>
      </c>
      <c r="N625" s="104" t="n">
        <v>11600</v>
      </c>
      <c r="O625" s="20" t="s">
        <v>95</v>
      </c>
      <c r="P625" s="44"/>
    </row>
    <row r="626" s="71" customFormat="true" ht="11.25" hidden="false" customHeight="false" outlineLevel="0" collapsed="false">
      <c r="A626" s="20" t="s">
        <v>1626</v>
      </c>
      <c r="B626" s="20" t="str">
        <f aca="false">MID(A626,8,4)</f>
        <v>2017</v>
      </c>
      <c r="C626" s="49" t="s">
        <v>1094</v>
      </c>
      <c r="D626" s="20" t="s">
        <v>1095</v>
      </c>
      <c r="E626" s="20" t="s">
        <v>837</v>
      </c>
      <c r="F626" s="29" t="s">
        <v>1630</v>
      </c>
      <c r="G626" s="49" t="s">
        <v>1628</v>
      </c>
      <c r="H626" s="85" t="n">
        <v>201800046</v>
      </c>
      <c r="I626" s="49" t="s">
        <v>1629</v>
      </c>
      <c r="J626" s="49"/>
      <c r="K626" s="68" t="n">
        <v>43178</v>
      </c>
      <c r="L626" s="68" t="n">
        <v>43502</v>
      </c>
      <c r="M626" s="35" t="str">
        <f aca="true">IF(L626-TODAY()&lt;0,"",IF(L626-TODAY()&lt;30,30,IF(L626-TODAY()&lt;60,60,IF(L626-TODAY()&lt;90,90,IF(L626-TODAY()&lt;180,180,"")))))</f>
        <v/>
      </c>
      <c r="N626" s="104" t="n">
        <v>0</v>
      </c>
      <c r="O626" s="20" t="s">
        <v>95</v>
      </c>
      <c r="P626" s="44"/>
    </row>
    <row r="627" s="71" customFormat="true" ht="11.25" hidden="false" customHeight="false" outlineLevel="0" collapsed="false">
      <c r="A627" s="20" t="s">
        <v>1626</v>
      </c>
      <c r="B627" s="20" t="str">
        <f aca="false">MID(A627,8,4)</f>
        <v>2017</v>
      </c>
      <c r="C627" s="49" t="s">
        <v>42</v>
      </c>
      <c r="D627" s="20" t="s">
        <v>1095</v>
      </c>
      <c r="E627" s="49" t="s">
        <v>837</v>
      </c>
      <c r="F627" s="29" t="s">
        <v>1631</v>
      </c>
      <c r="G627" s="49" t="s">
        <v>1628</v>
      </c>
      <c r="H627" s="85" t="n">
        <v>201800046</v>
      </c>
      <c r="I627" s="49" t="s">
        <v>1629</v>
      </c>
      <c r="J627" s="49"/>
      <c r="K627" s="95" t="n">
        <v>43245</v>
      </c>
      <c r="L627" s="68" t="n">
        <v>43502</v>
      </c>
      <c r="M627" s="35" t="str">
        <f aca="true">IF(L627-TODAY()&lt;0,"",IF(L627-TODAY()&lt;30,30,IF(L627-TODAY()&lt;60,60,IF(L627-TODAY()&lt;90,90,IF(L627-TODAY()&lt;180,180,"")))))</f>
        <v/>
      </c>
      <c r="N627" s="104" t="n">
        <v>0</v>
      </c>
      <c r="O627" s="20" t="s">
        <v>95</v>
      </c>
      <c r="P627" s="44"/>
    </row>
    <row r="628" s="71" customFormat="true" ht="11.25" hidden="false" customHeight="false" outlineLevel="0" collapsed="false">
      <c r="A628" s="20" t="s">
        <v>1398</v>
      </c>
      <c r="B628" s="20" t="str">
        <f aca="false">MID(A628,8,4)</f>
        <v>2017</v>
      </c>
      <c r="C628" s="49" t="s">
        <v>42</v>
      </c>
      <c r="D628" s="20" t="s">
        <v>43</v>
      </c>
      <c r="E628" s="20" t="s">
        <v>44</v>
      </c>
      <c r="F628" s="29" t="s">
        <v>1632</v>
      </c>
      <c r="G628" s="49" t="s">
        <v>1633</v>
      </c>
      <c r="H628" s="85" t="n">
        <v>201700292</v>
      </c>
      <c r="I628" s="49" t="s">
        <v>1401</v>
      </c>
      <c r="J628" s="49"/>
      <c r="K628" s="68" t="n">
        <v>43066</v>
      </c>
      <c r="L628" s="68" t="n">
        <v>43431</v>
      </c>
      <c r="M628" s="35" t="str">
        <f aca="true">IF(L628-TODAY()&lt;0,"",IF(L628-TODAY()&lt;30,30,IF(L628-TODAY()&lt;60,60,IF(L628-TODAY()&lt;90,90,IF(L628-TODAY()&lt;180,180,"")))))</f>
        <v/>
      </c>
      <c r="N628" s="104" t="n">
        <v>20332</v>
      </c>
      <c r="O628" s="20" t="s">
        <v>95</v>
      </c>
      <c r="P628" s="44"/>
    </row>
    <row r="629" s="71" customFormat="true" ht="22.5" hidden="false" customHeight="false" outlineLevel="0" collapsed="false">
      <c r="A629" s="20" t="s">
        <v>1312</v>
      </c>
      <c r="B629" s="20" t="str">
        <f aca="false">MID(A629,8,4)</f>
        <v>2016</v>
      </c>
      <c r="C629" s="49" t="s">
        <v>42</v>
      </c>
      <c r="D629" s="20" t="s">
        <v>43</v>
      </c>
      <c r="E629" s="20" t="s">
        <v>44</v>
      </c>
      <c r="F629" s="29" t="s">
        <v>1634</v>
      </c>
      <c r="G629" s="49"/>
      <c r="H629" s="85" t="n">
        <v>201700178</v>
      </c>
      <c r="I629" s="49" t="s">
        <v>1403</v>
      </c>
      <c r="J629" s="49"/>
      <c r="K629" s="68" t="n">
        <v>42976</v>
      </c>
      <c r="L629" s="68" t="n">
        <v>43340</v>
      </c>
      <c r="M629" s="35" t="str">
        <f aca="true">IF(L629-TODAY()&lt;0,"",IF(L629-TODAY()&lt;30,30,IF(L629-TODAY()&lt;60,60,IF(L629-TODAY()&lt;90,90,IF(L629-TODAY()&lt;180,180,"")))))</f>
        <v/>
      </c>
      <c r="N629" s="104"/>
      <c r="O629" s="20" t="s">
        <v>95</v>
      </c>
      <c r="P629" s="94"/>
    </row>
    <row r="630" s="71" customFormat="true" ht="22.5" hidden="false" customHeight="false" outlineLevel="0" collapsed="false">
      <c r="A630" s="20" t="s">
        <v>1591</v>
      </c>
      <c r="B630" s="20" t="str">
        <f aca="false">MID(A630,8,4)</f>
        <v>2017</v>
      </c>
      <c r="C630" s="49" t="s">
        <v>42</v>
      </c>
      <c r="D630" s="20" t="s">
        <v>54</v>
      </c>
      <c r="E630" s="20" t="s">
        <v>44</v>
      </c>
      <c r="F630" s="29" t="s">
        <v>1635</v>
      </c>
      <c r="G630" s="49" t="s">
        <v>1636</v>
      </c>
      <c r="H630" s="85" t="n">
        <v>201800017</v>
      </c>
      <c r="I630" s="49" t="s">
        <v>1595</v>
      </c>
      <c r="J630" s="49"/>
      <c r="K630" s="68" t="n">
        <v>43117</v>
      </c>
      <c r="L630" s="68" t="n">
        <v>43482</v>
      </c>
      <c r="M630" s="35" t="str">
        <f aca="true">IF(L630-TODAY()&lt;0,"",IF(L630-TODAY()&lt;30,30,IF(L630-TODAY()&lt;60,60,IF(L630-TODAY()&lt;90,90,IF(L630-TODAY()&lt;180,180,"")))))</f>
        <v/>
      </c>
      <c r="N630" s="104" t="n">
        <v>1884</v>
      </c>
      <c r="O630" s="20" t="s">
        <v>95</v>
      </c>
      <c r="P630" s="44" t="s">
        <v>1637</v>
      </c>
    </row>
    <row r="631" s="71" customFormat="true" ht="22.5" hidden="false" customHeight="false" outlineLevel="0" collapsed="false">
      <c r="A631" s="20" t="s">
        <v>1591</v>
      </c>
      <c r="B631" s="20" t="str">
        <f aca="false">MID(A631,8,4)</f>
        <v>2017</v>
      </c>
      <c r="C631" s="49" t="s">
        <v>42</v>
      </c>
      <c r="D631" s="20" t="s">
        <v>54</v>
      </c>
      <c r="E631" s="20" t="s">
        <v>44</v>
      </c>
      <c r="F631" s="29" t="s">
        <v>1638</v>
      </c>
      <c r="G631" s="49"/>
      <c r="H631" s="85" t="n">
        <v>201800016</v>
      </c>
      <c r="I631" s="49" t="s">
        <v>1595</v>
      </c>
      <c r="J631" s="49"/>
      <c r="K631" s="68" t="n">
        <v>43117</v>
      </c>
      <c r="L631" s="68" t="n">
        <v>43482</v>
      </c>
      <c r="M631" s="35" t="str">
        <f aca="true">IF(L631-TODAY()&lt;0,"",IF(L631-TODAY()&lt;30,30,IF(L631-TODAY()&lt;60,60,IF(L631-TODAY()&lt;90,90,IF(L631-TODAY()&lt;180,180,"")))))</f>
        <v/>
      </c>
      <c r="N631" s="104" t="n">
        <v>850</v>
      </c>
      <c r="O631" s="20" t="s">
        <v>95</v>
      </c>
      <c r="P631" s="44"/>
    </row>
    <row r="632" s="71" customFormat="true" ht="11.25" hidden="false" customHeight="false" outlineLevel="0" collapsed="false">
      <c r="A632" s="20" t="s">
        <v>1591</v>
      </c>
      <c r="B632" s="20" t="str">
        <f aca="false">MID(A632,8,4)</f>
        <v>2017</v>
      </c>
      <c r="C632" s="49" t="s">
        <v>42</v>
      </c>
      <c r="D632" s="20" t="s">
        <v>54</v>
      </c>
      <c r="E632" s="20" t="s">
        <v>44</v>
      </c>
      <c r="F632" s="29" t="s">
        <v>1639</v>
      </c>
      <c r="G632" s="49" t="s">
        <v>214</v>
      </c>
      <c r="H632" s="85" t="n">
        <v>201800009</v>
      </c>
      <c r="I632" s="49" t="s">
        <v>1600</v>
      </c>
      <c r="J632" s="49"/>
      <c r="K632" s="68" t="n">
        <v>43116</v>
      </c>
      <c r="L632" s="68" t="n">
        <v>43481</v>
      </c>
      <c r="M632" s="35" t="str">
        <f aca="true">IF(L632-TODAY()&lt;0,"",IF(L632-TODAY()&lt;30,30,IF(L632-TODAY()&lt;60,60,IF(L632-TODAY()&lt;90,90,IF(L632-TODAY()&lt;180,180,"")))))</f>
        <v/>
      </c>
      <c r="N632" s="104" t="n">
        <v>2345.84</v>
      </c>
      <c r="O632" s="20" t="s">
        <v>95</v>
      </c>
      <c r="P632" s="44" t="s">
        <v>1640</v>
      </c>
    </row>
    <row r="633" s="71" customFormat="true" ht="11.25" hidden="false" customHeight="false" outlineLevel="0" collapsed="false">
      <c r="A633" s="20" t="s">
        <v>1591</v>
      </c>
      <c r="B633" s="20" t="str">
        <f aca="false">MID(A633,8,4)</f>
        <v>2017</v>
      </c>
      <c r="C633" s="49" t="s">
        <v>42</v>
      </c>
      <c r="D633" s="20" t="s">
        <v>54</v>
      </c>
      <c r="E633" s="20" t="s">
        <v>44</v>
      </c>
      <c r="F633" s="29" t="s">
        <v>1639</v>
      </c>
      <c r="G633" s="49" t="s">
        <v>214</v>
      </c>
      <c r="H633" s="85" t="n">
        <v>201800018</v>
      </c>
      <c r="I633" s="49" t="s">
        <v>1641</v>
      </c>
      <c r="J633" s="49"/>
      <c r="K633" s="95" t="n">
        <v>43119</v>
      </c>
      <c r="L633" s="95" t="n">
        <v>43484</v>
      </c>
      <c r="M633" s="35" t="str">
        <f aca="true">IF(L633-TODAY()&lt;0,"",IF(L633-TODAY()&lt;30,30,IF(L633-TODAY()&lt;60,60,IF(L633-TODAY()&lt;90,90,IF(L633-TODAY()&lt;180,180,"")))))</f>
        <v/>
      </c>
      <c r="N633" s="104" t="n">
        <v>6512.87</v>
      </c>
      <c r="O633" s="20" t="s">
        <v>95</v>
      </c>
      <c r="P633" s="44" t="s">
        <v>1642</v>
      </c>
    </row>
    <row r="634" s="71" customFormat="true" ht="11.25" hidden="false" customHeight="false" outlineLevel="0" collapsed="false">
      <c r="A634" s="20" t="s">
        <v>1591</v>
      </c>
      <c r="B634" s="20" t="str">
        <f aca="false">MID(A634,8,4)</f>
        <v>2017</v>
      </c>
      <c r="C634" s="49" t="s">
        <v>42</v>
      </c>
      <c r="D634" s="20" t="s">
        <v>54</v>
      </c>
      <c r="E634" s="20" t="s">
        <v>44</v>
      </c>
      <c r="F634" s="29" t="s">
        <v>1635</v>
      </c>
      <c r="G634" s="49" t="s">
        <v>214</v>
      </c>
      <c r="H634" s="85" t="n">
        <v>201800013</v>
      </c>
      <c r="I634" s="49" t="s">
        <v>1593</v>
      </c>
      <c r="J634" s="49"/>
      <c r="K634" s="95" t="n">
        <v>43118</v>
      </c>
      <c r="L634" s="95" t="n">
        <v>43483</v>
      </c>
      <c r="M634" s="35" t="str">
        <f aca="true">IF(L634-TODAY()&lt;0,"",IF(L634-TODAY()&lt;30,30,IF(L634-TODAY()&lt;60,60,IF(L634-TODAY()&lt;90,90,IF(L634-TODAY()&lt;180,180,"")))))</f>
        <v/>
      </c>
      <c r="N634" s="104" t="n">
        <v>4559.92</v>
      </c>
      <c r="O634" s="20" t="s">
        <v>95</v>
      </c>
      <c r="P634" s="44" t="s">
        <v>1643</v>
      </c>
    </row>
    <row r="635" s="71" customFormat="true" ht="11.25" hidden="false" customHeight="false" outlineLevel="0" collapsed="false">
      <c r="A635" s="20" t="s">
        <v>1591</v>
      </c>
      <c r="B635" s="20" t="str">
        <f aca="false">MID(A635,8,4)</f>
        <v>2017</v>
      </c>
      <c r="C635" s="49" t="s">
        <v>42</v>
      </c>
      <c r="D635" s="20" t="s">
        <v>54</v>
      </c>
      <c r="E635" s="20" t="s">
        <v>44</v>
      </c>
      <c r="F635" s="29" t="s">
        <v>1639</v>
      </c>
      <c r="G635" s="49" t="s">
        <v>214</v>
      </c>
      <c r="H635" s="85" t="n">
        <v>201800014</v>
      </c>
      <c r="I635" s="49" t="s">
        <v>1593</v>
      </c>
      <c r="J635" s="49"/>
      <c r="K635" s="68" t="n">
        <v>43116</v>
      </c>
      <c r="L635" s="68" t="n">
        <v>43481</v>
      </c>
      <c r="M635" s="35" t="str">
        <f aca="true">IF(L635-TODAY()&lt;0,"",IF(L635-TODAY()&lt;30,30,IF(L635-TODAY()&lt;60,60,IF(L635-TODAY()&lt;90,90,IF(L635-TODAY()&lt;180,180,"")))))</f>
        <v/>
      </c>
      <c r="N635" s="104" t="n">
        <v>1974</v>
      </c>
      <c r="O635" s="20" t="s">
        <v>95</v>
      </c>
      <c r="P635" s="44" t="s">
        <v>1640</v>
      </c>
    </row>
    <row r="636" s="71" customFormat="true" ht="22.5" hidden="false" customHeight="true" outlineLevel="0" collapsed="false">
      <c r="A636" s="20" t="s">
        <v>1644</v>
      </c>
      <c r="B636" s="20" t="str">
        <f aca="false">MID(A636,8,4)</f>
        <v>2017</v>
      </c>
      <c r="C636" s="49" t="s">
        <v>42</v>
      </c>
      <c r="D636" s="20" t="s">
        <v>54</v>
      </c>
      <c r="E636" s="20" t="s">
        <v>44</v>
      </c>
      <c r="F636" s="29" t="s">
        <v>1645</v>
      </c>
      <c r="G636" s="49" t="s">
        <v>1181</v>
      </c>
      <c r="H636" s="85" t="n">
        <v>201800049</v>
      </c>
      <c r="I636" s="49" t="s">
        <v>1646</v>
      </c>
      <c r="J636" s="49"/>
      <c r="K636" s="68" t="n">
        <v>43117</v>
      </c>
      <c r="L636" s="68" t="n">
        <v>43482</v>
      </c>
      <c r="M636" s="35" t="str">
        <f aca="true">IF(L636-TODAY()&lt;0,"",IF(L636-TODAY()&lt;30,30,IF(L636-TODAY()&lt;60,60,IF(L636-TODAY()&lt;90,90,IF(L636-TODAY()&lt;180,180,"")))))</f>
        <v/>
      </c>
      <c r="N636" s="104" t="n">
        <v>49399</v>
      </c>
      <c r="O636" s="20" t="s">
        <v>95</v>
      </c>
      <c r="P636" s="44" t="s">
        <v>1647</v>
      </c>
    </row>
    <row r="637" s="71" customFormat="true" ht="22.5" hidden="false" customHeight="false" outlineLevel="0" collapsed="false">
      <c r="A637" s="20" t="s">
        <v>1648</v>
      </c>
      <c r="B637" s="20" t="str">
        <f aca="false">MID(A637,8,4)</f>
        <v>2017</v>
      </c>
      <c r="C637" s="49" t="s">
        <v>42</v>
      </c>
      <c r="D637" s="20" t="s">
        <v>557</v>
      </c>
      <c r="E637" s="20"/>
      <c r="F637" s="34" t="s">
        <v>1649</v>
      </c>
      <c r="G637" s="49"/>
      <c r="H637" s="85" t="s">
        <v>1650</v>
      </c>
      <c r="I637" s="49" t="s">
        <v>1651</v>
      </c>
      <c r="J637" s="49"/>
      <c r="K637" s="68" t="n">
        <v>43140</v>
      </c>
      <c r="L637" s="68" t="n">
        <v>43505</v>
      </c>
      <c r="M637" s="35" t="str">
        <f aca="true">IF(L637-TODAY()&lt;0,"",IF(L637-TODAY()&lt;30,30,IF(L637-TODAY()&lt;60,60,IF(L637-TODAY()&lt;90,90,IF(L637-TODAY()&lt;180,180,"")))))</f>
        <v/>
      </c>
      <c r="N637" s="116"/>
      <c r="O637" s="20" t="s">
        <v>95</v>
      </c>
      <c r="P637" s="44"/>
    </row>
    <row r="638" s="71" customFormat="true" ht="33.75" hidden="false" customHeight="false" outlineLevel="0" collapsed="false">
      <c r="A638" s="20" t="s">
        <v>1270</v>
      </c>
      <c r="B638" s="20" t="str">
        <f aca="false">MID(A638,8,4)</f>
        <v>2016</v>
      </c>
      <c r="C638" s="49" t="s">
        <v>42</v>
      </c>
      <c r="D638" s="20" t="s">
        <v>748</v>
      </c>
      <c r="E638" s="20" t="s">
        <v>44</v>
      </c>
      <c r="F638" s="34" t="s">
        <v>1652</v>
      </c>
      <c r="G638" s="49"/>
      <c r="H638" s="85" t="n">
        <v>201800012</v>
      </c>
      <c r="I638" s="49" t="s">
        <v>1435</v>
      </c>
      <c r="J638" s="49"/>
      <c r="K638" s="68" t="n">
        <v>43126</v>
      </c>
      <c r="L638" s="68" t="n">
        <v>43491</v>
      </c>
      <c r="M638" s="35" t="str">
        <f aca="true">IF(L638-TODAY()&lt;0,"",IF(L638-TODAY()&lt;30,30,IF(L638-TODAY()&lt;60,60,IF(L638-TODAY()&lt;90,90,IF(L638-TODAY()&lt;180,180,"")))))</f>
        <v/>
      </c>
      <c r="N638" s="104" t="n">
        <v>67772</v>
      </c>
      <c r="O638" s="20" t="s">
        <v>95</v>
      </c>
      <c r="P638" s="44"/>
    </row>
    <row r="639" s="71" customFormat="true" ht="28.5" hidden="false" customHeight="true" outlineLevel="0" collapsed="false">
      <c r="A639" s="20" t="s">
        <v>1270</v>
      </c>
      <c r="B639" s="20" t="str">
        <f aca="false">MID(A639,8,4)</f>
        <v>2016</v>
      </c>
      <c r="C639" s="49" t="s">
        <v>42</v>
      </c>
      <c r="D639" s="20" t="s">
        <v>748</v>
      </c>
      <c r="E639" s="20" t="s">
        <v>837</v>
      </c>
      <c r="F639" s="34" t="s">
        <v>1653</v>
      </c>
      <c r="G639" s="49"/>
      <c r="H639" s="85" t="n">
        <v>201800012</v>
      </c>
      <c r="I639" s="49" t="s">
        <v>1435</v>
      </c>
      <c r="J639" s="49"/>
      <c r="K639" s="68" t="n">
        <v>43192</v>
      </c>
      <c r="L639" s="68" t="n">
        <v>43490</v>
      </c>
      <c r="M639" s="35" t="str">
        <f aca="true">IF(L639-TODAY()&lt;0,"",IF(L639-TODAY()&lt;30,30,IF(L639-TODAY()&lt;60,60,IF(L639-TODAY()&lt;90,90,IF(L639-TODAY()&lt;180,180,"")))))</f>
        <v/>
      </c>
      <c r="N639" s="104"/>
      <c r="O639" s="20" t="s">
        <v>95</v>
      </c>
      <c r="P639" s="44"/>
    </row>
    <row r="640" s="51" customFormat="true" ht="22.5" hidden="false" customHeight="false" outlineLevel="0" collapsed="false">
      <c r="A640" s="20" t="s">
        <v>1591</v>
      </c>
      <c r="B640" s="20" t="str">
        <f aca="false">MID(A640,8,4)</f>
        <v>2017</v>
      </c>
      <c r="C640" s="49" t="s">
        <v>42</v>
      </c>
      <c r="D640" s="20" t="s">
        <v>54</v>
      </c>
      <c r="E640" s="20" t="s">
        <v>44</v>
      </c>
      <c r="F640" s="34" t="s">
        <v>1654</v>
      </c>
      <c r="G640" s="49"/>
      <c r="H640" s="85" t="n">
        <v>201800061</v>
      </c>
      <c r="I640" s="49" t="s">
        <v>1655</v>
      </c>
      <c r="J640" s="49"/>
      <c r="K640" s="95" t="n">
        <v>43119</v>
      </c>
      <c r="L640" s="68" t="n">
        <v>43484</v>
      </c>
      <c r="M640" s="35" t="str">
        <f aca="true">IF(L640-TODAY()&lt;0,"",IF(L640-TODAY()&lt;30,30,IF(L640-TODAY()&lt;60,60,IF(L640-TODAY()&lt;90,90,IF(L640-TODAY()&lt;180,180,"")))))</f>
        <v/>
      </c>
      <c r="N640" s="104" t="n">
        <v>658</v>
      </c>
      <c r="O640" s="20" t="s">
        <v>95</v>
      </c>
      <c r="P640" s="44" t="s">
        <v>1656</v>
      </c>
    </row>
    <row r="641" s="71" customFormat="true" ht="67.5" hidden="false" customHeight="false" outlineLevel="0" collapsed="false">
      <c r="A641" s="66" t="s">
        <v>1657</v>
      </c>
      <c r="B641" s="20" t="str">
        <f aca="false">MID(A641,8,4)</f>
        <v>2017</v>
      </c>
      <c r="C641" s="66" t="s">
        <v>42</v>
      </c>
      <c r="D641" s="66" t="s">
        <v>43</v>
      </c>
      <c r="E641" s="33" t="s">
        <v>44</v>
      </c>
      <c r="F641" s="34" t="s">
        <v>1658</v>
      </c>
      <c r="G641" s="66" t="s">
        <v>1049</v>
      </c>
      <c r="H641" s="86" t="n">
        <v>201700045</v>
      </c>
      <c r="I641" s="66" t="s">
        <v>1148</v>
      </c>
      <c r="J641" s="66"/>
      <c r="K641" s="22" t="n">
        <v>42784</v>
      </c>
      <c r="L641" s="68" t="n">
        <v>43161</v>
      </c>
      <c r="M641" s="35" t="str">
        <f aca="true">IF(L641-TODAY()&lt;0,"",IF(L641-TODAY()&lt;30,30,IF(L641-TODAY()&lt;60,60,IF(L641-TODAY()&lt;90,90,IF(L641-TODAY()&lt;180,180,"")))))</f>
        <v/>
      </c>
      <c r="N641" s="96" t="n">
        <v>58200</v>
      </c>
      <c r="O641" s="66" t="s">
        <v>95</v>
      </c>
      <c r="P641" s="70" t="s">
        <v>1659</v>
      </c>
    </row>
    <row r="642" s="71" customFormat="true" ht="33.75" hidden="false" customHeight="false" outlineLevel="0" collapsed="false">
      <c r="A642" s="20" t="s">
        <v>1611</v>
      </c>
      <c r="B642" s="20" t="str">
        <f aca="false">MID(A642,8,4)</f>
        <v>2017</v>
      </c>
      <c r="C642" s="49" t="s">
        <v>42</v>
      </c>
      <c r="D642" s="28" t="s">
        <v>43</v>
      </c>
      <c r="E642" s="20" t="s">
        <v>44</v>
      </c>
      <c r="F642" s="34" t="s">
        <v>1660</v>
      </c>
      <c r="G642" s="49" t="s">
        <v>279</v>
      </c>
      <c r="H642" s="85" t="n">
        <v>201700288</v>
      </c>
      <c r="I642" s="49" t="s">
        <v>1661</v>
      </c>
      <c r="J642" s="49"/>
      <c r="K642" s="95" t="n">
        <v>42740</v>
      </c>
      <c r="L642" s="68" t="n">
        <v>43431</v>
      </c>
      <c r="M642" s="35" t="str">
        <f aca="true">IF(L642-TODAY()&lt;0,"",IF(L642-TODAY()&lt;30,30,IF(L642-TODAY()&lt;60,60,IF(L642-TODAY()&lt;90,90,IF(L642-TODAY()&lt;180,180,"")))))</f>
        <v/>
      </c>
      <c r="N642" s="104" t="n">
        <v>20340</v>
      </c>
      <c r="O642" s="20" t="s">
        <v>95</v>
      </c>
      <c r="P642" s="44"/>
      <c r="Q642" s="51"/>
      <c r="R642" s="51"/>
      <c r="S642" s="51"/>
    </row>
    <row r="643" s="71" customFormat="true" ht="22.5" hidden="false" customHeight="false" outlineLevel="0" collapsed="false">
      <c r="A643" s="66" t="s">
        <v>1010</v>
      </c>
      <c r="B643" s="20" t="str">
        <f aca="false">MID(A643,8,4)</f>
        <v>2016</v>
      </c>
      <c r="C643" s="66" t="s">
        <v>42</v>
      </c>
      <c r="D643" s="66" t="s">
        <v>37</v>
      </c>
      <c r="E643" s="33" t="s">
        <v>44</v>
      </c>
      <c r="F643" s="34" t="s">
        <v>1662</v>
      </c>
      <c r="G643" s="66" t="s">
        <v>283</v>
      </c>
      <c r="H643" s="86" t="n">
        <v>201700061</v>
      </c>
      <c r="I643" s="66" t="s">
        <v>1016</v>
      </c>
      <c r="J643" s="66"/>
      <c r="K643" s="68" t="n">
        <v>42828</v>
      </c>
      <c r="L643" s="68" t="n">
        <v>43281</v>
      </c>
      <c r="M643" s="35" t="str">
        <f aca="true">IF(L643-TODAY()&lt;0,"",IF(L643-TODAY()&lt;30,30,IF(L643-TODAY()&lt;60,60,IF(L643-TODAY()&lt;90,90,IF(L643-TODAY()&lt;180,180,"")))))</f>
        <v/>
      </c>
      <c r="N643" s="69" t="n">
        <v>68717.52</v>
      </c>
      <c r="O643" s="66" t="n">
        <v>2</v>
      </c>
      <c r="P643" s="70" t="s">
        <v>1663</v>
      </c>
    </row>
    <row r="644" s="71" customFormat="true" ht="22.5" hidden="false" customHeight="false" outlineLevel="0" collapsed="false">
      <c r="A644" s="66" t="s">
        <v>1010</v>
      </c>
      <c r="B644" s="20" t="str">
        <f aca="false">MID(A644,8,4)</f>
        <v>2016</v>
      </c>
      <c r="C644" s="66" t="s">
        <v>42</v>
      </c>
      <c r="D644" s="66" t="s">
        <v>37</v>
      </c>
      <c r="E644" s="33" t="s">
        <v>837</v>
      </c>
      <c r="F644" s="34" t="s">
        <v>1664</v>
      </c>
      <c r="G644" s="66" t="s">
        <v>283</v>
      </c>
      <c r="H644" s="86" t="n">
        <v>201700061</v>
      </c>
      <c r="I644" s="66" t="s">
        <v>1016</v>
      </c>
      <c r="J644" s="66"/>
      <c r="K644" s="68" t="n">
        <v>43192</v>
      </c>
      <c r="L644" s="68" t="n">
        <v>43281</v>
      </c>
      <c r="M644" s="35" t="str">
        <f aca="true">IF(L644-TODAY()&lt;0,"",IF(L644-TODAY()&lt;30,30,IF(L644-TODAY()&lt;60,60,IF(L644-TODAY()&lt;90,90,IF(L644-TODAY()&lt;180,180,"")))))</f>
        <v/>
      </c>
      <c r="N644" s="69" t="n">
        <v>17179.38</v>
      </c>
      <c r="O644" s="66" t="n">
        <v>2</v>
      </c>
      <c r="P644" s="70"/>
    </row>
    <row r="645" s="71" customFormat="true" ht="33.75" hidden="false" customHeight="false" outlineLevel="0" collapsed="false">
      <c r="A645" s="20" t="s">
        <v>1270</v>
      </c>
      <c r="B645" s="20" t="str">
        <f aca="false">MID(A645,8,4)</f>
        <v>2016</v>
      </c>
      <c r="C645" s="49" t="s">
        <v>42</v>
      </c>
      <c r="D645" s="20" t="s">
        <v>748</v>
      </c>
      <c r="E645" s="20" t="s">
        <v>44</v>
      </c>
      <c r="F645" s="34" t="s">
        <v>1652</v>
      </c>
      <c r="G645" s="49"/>
      <c r="H645" s="85" t="n">
        <v>201700297</v>
      </c>
      <c r="I645" s="49" t="s">
        <v>1435</v>
      </c>
      <c r="J645" s="49"/>
      <c r="K645" s="68" t="n">
        <v>43122</v>
      </c>
      <c r="L645" s="68" t="n">
        <v>43487</v>
      </c>
      <c r="M645" s="35" t="str">
        <f aca="true">IF(L645-TODAY()&lt;0,"",IF(L645-TODAY()&lt;30,30,IF(L645-TODAY()&lt;60,60,IF(L645-TODAY()&lt;90,90,IF(L645-TODAY()&lt;180,180,"")))))</f>
        <v/>
      </c>
      <c r="N645" s="104" t="n">
        <v>23999</v>
      </c>
      <c r="O645" s="20" t="s">
        <v>95</v>
      </c>
      <c r="P645" s="44"/>
    </row>
    <row r="646" s="71" customFormat="true" ht="22.5" hidden="false" customHeight="false" outlineLevel="0" collapsed="false">
      <c r="A646" s="20" t="s">
        <v>1665</v>
      </c>
      <c r="B646" s="49" t="str">
        <f aca="false">MID(A646,8,4)</f>
        <v>2018</v>
      </c>
      <c r="C646" s="49" t="s">
        <v>1094</v>
      </c>
      <c r="D646" s="20" t="s">
        <v>1095</v>
      </c>
      <c r="E646" s="49" t="s">
        <v>44</v>
      </c>
      <c r="F646" s="51" t="s">
        <v>1666</v>
      </c>
      <c r="G646" s="49" t="s">
        <v>1667</v>
      </c>
      <c r="H646" s="85" t="n">
        <v>201800341</v>
      </c>
      <c r="I646" s="49" t="s">
        <v>1668</v>
      </c>
      <c r="J646" s="49"/>
      <c r="K646" s="95" t="n">
        <v>43368</v>
      </c>
      <c r="L646" s="95" t="n">
        <v>43428</v>
      </c>
      <c r="M646" s="35" t="str">
        <f aca="true">IF(L646-TODAY()&lt;0,"",IF(L646-TODAY()&lt;30,30,IF(L646-TODAY()&lt;60,60,IF(L646-TODAY()&lt;90,90,IF(L646-TODAY()&lt;180,180,"")))))</f>
        <v/>
      </c>
      <c r="N646" s="104" t="n">
        <v>310</v>
      </c>
      <c r="O646" s="111" t="s">
        <v>1669</v>
      </c>
      <c r="P646" s="44"/>
    </row>
    <row r="647" s="71" customFormat="true" ht="22.5" hidden="false" customHeight="false" outlineLevel="0" collapsed="false">
      <c r="A647" s="20" t="s">
        <v>1665</v>
      </c>
      <c r="B647" s="49" t="str">
        <f aca="false">MID(A647,8,4)</f>
        <v>2018</v>
      </c>
      <c r="C647" s="49" t="s">
        <v>1094</v>
      </c>
      <c r="D647" s="20" t="s">
        <v>1095</v>
      </c>
      <c r="E647" s="49" t="s">
        <v>44</v>
      </c>
      <c r="F647" s="51" t="s">
        <v>1670</v>
      </c>
      <c r="G647" s="49" t="s">
        <v>1667</v>
      </c>
      <c r="H647" s="85" t="n">
        <v>201800339</v>
      </c>
      <c r="I647" s="49" t="s">
        <v>1671</v>
      </c>
      <c r="J647" s="49"/>
      <c r="K647" s="95" t="n">
        <v>43367</v>
      </c>
      <c r="L647" s="95" t="n">
        <v>43427</v>
      </c>
      <c r="M647" s="35" t="str">
        <f aca="true">IF(L647-TODAY()&lt;0,"",IF(L647-TODAY()&lt;30,30,IF(L647-TODAY()&lt;60,60,IF(L647-TODAY()&lt;90,90,IF(L647-TODAY()&lt;180,180,"")))))</f>
        <v/>
      </c>
      <c r="N647" s="104" t="n">
        <v>840</v>
      </c>
      <c r="O647" s="111" t="s">
        <v>1669</v>
      </c>
      <c r="P647" s="44"/>
    </row>
    <row r="648" s="71" customFormat="true" ht="22.5" hidden="false" customHeight="false" outlineLevel="0" collapsed="false">
      <c r="A648" s="20" t="s">
        <v>1665</v>
      </c>
      <c r="B648" s="49" t="str">
        <f aca="false">MID(A648,8,4)</f>
        <v>2018</v>
      </c>
      <c r="C648" s="49" t="s">
        <v>1094</v>
      </c>
      <c r="D648" s="20" t="s">
        <v>1095</v>
      </c>
      <c r="E648" s="49" t="s">
        <v>44</v>
      </c>
      <c r="F648" s="51" t="s">
        <v>1672</v>
      </c>
      <c r="G648" s="49" t="s">
        <v>1667</v>
      </c>
      <c r="H648" s="85" t="n">
        <v>201800338</v>
      </c>
      <c r="I648" s="49" t="s">
        <v>1673</v>
      </c>
      <c r="J648" s="49"/>
      <c r="K648" s="95" t="n">
        <v>43367</v>
      </c>
      <c r="L648" s="95" t="n">
        <v>43427</v>
      </c>
      <c r="M648" s="35" t="str">
        <f aca="true">IF(L648-TODAY()&lt;0,"",IF(L648-TODAY()&lt;30,30,IF(L648-TODAY()&lt;60,60,IF(L648-TODAY()&lt;90,90,IF(L648-TODAY()&lt;180,180,"")))))</f>
        <v/>
      </c>
      <c r="N648" s="104" t="n">
        <v>2700</v>
      </c>
      <c r="O648" s="111" t="s">
        <v>1669</v>
      </c>
      <c r="P648" s="44"/>
    </row>
    <row r="649" s="71" customFormat="true" ht="22.5" hidden="false" customHeight="false" outlineLevel="0" collapsed="false">
      <c r="A649" s="20" t="s">
        <v>1665</v>
      </c>
      <c r="B649" s="49" t="str">
        <f aca="false">MID(A649,8,4)</f>
        <v>2018</v>
      </c>
      <c r="C649" s="49" t="s">
        <v>1094</v>
      </c>
      <c r="D649" s="20" t="s">
        <v>1095</v>
      </c>
      <c r="E649" s="49" t="s">
        <v>44</v>
      </c>
      <c r="F649" s="51" t="s">
        <v>1674</v>
      </c>
      <c r="G649" s="49" t="s">
        <v>1667</v>
      </c>
      <c r="H649" s="85" t="n">
        <v>201800342</v>
      </c>
      <c r="I649" s="49" t="s">
        <v>1675</v>
      </c>
      <c r="J649" s="49"/>
      <c r="K649" s="95" t="n">
        <v>43367</v>
      </c>
      <c r="L649" s="95" t="n">
        <v>43427</v>
      </c>
      <c r="M649" s="35" t="str">
        <f aca="true">IF(L649-TODAY()&lt;0,"",IF(L649-TODAY()&lt;30,30,IF(L649-TODAY()&lt;60,60,IF(L649-TODAY()&lt;90,90,IF(L649-TODAY()&lt;180,180,"")))))</f>
        <v/>
      </c>
      <c r="N649" s="104" t="n">
        <v>1400</v>
      </c>
      <c r="O649" s="111" t="s">
        <v>1669</v>
      </c>
      <c r="P649" s="44"/>
    </row>
    <row r="650" s="71" customFormat="true" ht="22.5" hidden="false" customHeight="false" outlineLevel="0" collapsed="false">
      <c r="A650" s="20" t="s">
        <v>1665</v>
      </c>
      <c r="B650" s="49" t="str">
        <f aca="false">MID(A650,8,4)</f>
        <v>2018</v>
      </c>
      <c r="C650" s="49" t="s">
        <v>1094</v>
      </c>
      <c r="D650" s="20" t="s">
        <v>1095</v>
      </c>
      <c r="E650" s="49" t="s">
        <v>44</v>
      </c>
      <c r="F650" s="51" t="s">
        <v>1676</v>
      </c>
      <c r="G650" s="49" t="s">
        <v>1667</v>
      </c>
      <c r="H650" s="85" t="n">
        <v>201800337</v>
      </c>
      <c r="I650" s="49" t="s">
        <v>1677</v>
      </c>
      <c r="J650" s="49"/>
      <c r="K650" s="95" t="n">
        <v>43367</v>
      </c>
      <c r="L650" s="95" t="n">
        <v>43427</v>
      </c>
      <c r="M650" s="35" t="str">
        <f aca="true">IF(L650-TODAY()&lt;0,"",IF(L650-TODAY()&lt;30,30,IF(L650-TODAY()&lt;60,60,IF(L650-TODAY()&lt;90,90,IF(L650-TODAY()&lt;180,180,"")))))</f>
        <v/>
      </c>
      <c r="N650" s="104" t="n">
        <v>1410</v>
      </c>
      <c r="O650" s="111" t="s">
        <v>1669</v>
      </c>
      <c r="P650" s="94"/>
    </row>
    <row r="651" s="71" customFormat="true" ht="22.5" hidden="false" customHeight="false" outlineLevel="0" collapsed="false">
      <c r="A651" s="76" t="s">
        <v>982</v>
      </c>
      <c r="B651" s="17" t="str">
        <f aca="false">MID(A651,8,4)</f>
        <v>2016</v>
      </c>
      <c r="C651" s="76" t="s">
        <v>42</v>
      </c>
      <c r="D651" s="76" t="s">
        <v>43</v>
      </c>
      <c r="E651" s="77" t="s">
        <v>44</v>
      </c>
      <c r="F651" s="63" t="s">
        <v>1048</v>
      </c>
      <c r="G651" s="66" t="s">
        <v>24</v>
      </c>
      <c r="H651" s="86" t="n">
        <v>201700070</v>
      </c>
      <c r="I651" s="66" t="s">
        <v>614</v>
      </c>
      <c r="J651" s="66"/>
      <c r="K651" s="68" t="n">
        <v>42843</v>
      </c>
      <c r="L651" s="68" t="n">
        <v>43207</v>
      </c>
      <c r="M651" s="35" t="str">
        <f aca="true">IF(L651-TODAY()&lt;0,"",IF(L651-TODAY()&lt;30,30,IF(L651-TODAY()&lt;60,60,IF(L651-TODAY()&lt;90,90,IF(L651-TODAY()&lt;180,180,"")))))</f>
        <v/>
      </c>
      <c r="N651" s="88" t="n">
        <v>1294.5</v>
      </c>
      <c r="O651" s="66"/>
      <c r="P651" s="94"/>
    </row>
    <row r="652" s="71" customFormat="true" ht="33.75" hidden="false" customHeight="false" outlineLevel="0" collapsed="false">
      <c r="A652" s="20" t="s">
        <v>1678</v>
      </c>
      <c r="B652" s="20" t="str">
        <f aca="false">MID(A652,8,4)</f>
        <v>2017</v>
      </c>
      <c r="C652" s="49" t="s">
        <v>42</v>
      </c>
      <c r="D652" s="20" t="s">
        <v>54</v>
      </c>
      <c r="E652" s="20" t="s">
        <v>44</v>
      </c>
      <c r="F652" s="34" t="s">
        <v>1447</v>
      </c>
      <c r="G652" s="49" t="s">
        <v>1679</v>
      </c>
      <c r="H652" s="85" t="n">
        <v>201800047</v>
      </c>
      <c r="I652" s="49" t="s">
        <v>1448</v>
      </c>
      <c r="J652" s="49"/>
      <c r="K652" s="95" t="n">
        <v>43115</v>
      </c>
      <c r="L652" s="95" t="n">
        <v>43480</v>
      </c>
      <c r="M652" s="35" t="str">
        <f aca="true">IF(L652-TODAY()&lt;0,"",IF(L652-TODAY()&lt;30,30,IF(L652-TODAY()&lt;60,60,IF(L652-TODAY()&lt;90,90,IF(L652-TODAY()&lt;180,180,"")))))</f>
        <v/>
      </c>
      <c r="N652" s="104" t="n">
        <v>99440</v>
      </c>
      <c r="O652" s="20" t="s">
        <v>95</v>
      </c>
      <c r="P652" s="44" t="s">
        <v>1680</v>
      </c>
    </row>
    <row r="653" s="71" customFormat="true" ht="56.25" hidden="false" customHeight="false" outlineLevel="0" collapsed="false">
      <c r="A653" s="20" t="s">
        <v>1463</v>
      </c>
      <c r="B653" s="20" t="str">
        <f aca="false">MID(A653,8,4)</f>
        <v>2017</v>
      </c>
      <c r="C653" s="49" t="s">
        <v>42</v>
      </c>
      <c r="D653" s="20" t="s">
        <v>54</v>
      </c>
      <c r="E653" s="20" t="s">
        <v>44</v>
      </c>
      <c r="F653" s="34" t="s">
        <v>1216</v>
      </c>
      <c r="G653" s="49" t="s">
        <v>1681</v>
      </c>
      <c r="H653" s="85" t="n">
        <v>201800043</v>
      </c>
      <c r="I653" s="49" t="s">
        <v>1465</v>
      </c>
      <c r="J653" s="49" t="s">
        <v>1466</v>
      </c>
      <c r="K653" s="68" t="n">
        <v>43125</v>
      </c>
      <c r="L653" s="68" t="n">
        <v>43490</v>
      </c>
      <c r="M653" s="35" t="str">
        <f aca="true">IF(L653-TODAY()&lt;0,"",IF(L653-TODAY()&lt;30,30,IF(L653-TODAY()&lt;60,60,IF(L653-TODAY()&lt;90,90,IF(L653-TODAY()&lt;180,180,"")))))</f>
        <v/>
      </c>
      <c r="N653" s="104" t="n">
        <v>4800</v>
      </c>
      <c r="O653" s="20" t="s">
        <v>95</v>
      </c>
      <c r="P653" s="44"/>
    </row>
    <row r="654" s="71" customFormat="true" ht="33.75" hidden="false" customHeight="false" outlineLevel="0" collapsed="false">
      <c r="A654" s="20" t="s">
        <v>1682</v>
      </c>
      <c r="B654" s="49" t="str">
        <f aca="false">MID(A654,8,4)</f>
        <v>2018</v>
      </c>
      <c r="C654" s="49" t="s">
        <v>42</v>
      </c>
      <c r="D654" s="20" t="s">
        <v>748</v>
      </c>
      <c r="E654" s="49" t="s">
        <v>44</v>
      </c>
      <c r="F654" s="51" t="s">
        <v>1683</v>
      </c>
      <c r="G654" s="49" t="s">
        <v>930</v>
      </c>
      <c r="H654" s="85" t="n">
        <v>201800293</v>
      </c>
      <c r="I654" s="49" t="s">
        <v>1684</v>
      </c>
      <c r="J654" s="49"/>
      <c r="K654" s="95" t="n">
        <v>43402</v>
      </c>
      <c r="L654" s="95" t="n">
        <v>43405</v>
      </c>
      <c r="M654" s="35" t="str">
        <f aca="true">IF(L654-TODAY()&lt;0,"",IF(L654-TODAY()&lt;30,30,IF(L654-TODAY()&lt;60,60,IF(L654-TODAY()&lt;90,90,IF(L654-TODAY()&lt;180,180,"")))))</f>
        <v/>
      </c>
      <c r="N654" s="104" t="n">
        <v>10000</v>
      </c>
      <c r="O654" s="111" t="s">
        <v>1669</v>
      </c>
      <c r="P654" s="94"/>
    </row>
    <row r="655" s="71" customFormat="true" ht="33.75" hidden="false" customHeight="false" outlineLevel="0" collapsed="false">
      <c r="A655" s="20" t="s">
        <v>1685</v>
      </c>
      <c r="B655" s="20" t="str">
        <f aca="false">MID(A655,8,4)</f>
        <v>2018</v>
      </c>
      <c r="C655" s="49" t="s">
        <v>65</v>
      </c>
      <c r="D655" s="20" t="s">
        <v>37</v>
      </c>
      <c r="E655" s="49" t="s">
        <v>44</v>
      </c>
      <c r="F655" s="51" t="s">
        <v>1686</v>
      </c>
      <c r="G655" s="49" t="s">
        <v>34</v>
      </c>
      <c r="H655" s="85" t="n">
        <v>201800209</v>
      </c>
      <c r="I655" s="49" t="s">
        <v>1687</v>
      </c>
      <c r="J655" s="49" t="s">
        <v>1688</v>
      </c>
      <c r="K655" s="95" t="n">
        <v>43214</v>
      </c>
      <c r="L655" s="95" t="n">
        <v>43397</v>
      </c>
      <c r="M655" s="35" t="str">
        <f aca="true">IF(L655-TODAY()&lt;0,"",IF(L655-TODAY()&lt;30,30,IF(L655-TODAY()&lt;60,60,IF(L655-TODAY()&lt;90,90,IF(L655-TODAY()&lt;180,180,"")))))</f>
        <v/>
      </c>
      <c r="N655" s="104" t="n">
        <v>123840</v>
      </c>
      <c r="O655" s="20" t="n">
        <v>6</v>
      </c>
      <c r="P655" s="94"/>
    </row>
    <row r="656" s="71" customFormat="true" ht="33.75" hidden="false" customHeight="false" outlineLevel="0" collapsed="false">
      <c r="A656" s="66" t="s">
        <v>1182</v>
      </c>
      <c r="B656" s="20" t="str">
        <f aca="false">MID(A656,8,4)</f>
        <v>2016</v>
      </c>
      <c r="C656" s="66" t="s">
        <v>42</v>
      </c>
      <c r="D656" s="66" t="s">
        <v>43</v>
      </c>
      <c r="E656" s="33" t="s">
        <v>44</v>
      </c>
      <c r="F656" s="34" t="s">
        <v>1689</v>
      </c>
      <c r="G656" s="66" t="s">
        <v>930</v>
      </c>
      <c r="H656" s="86" t="n">
        <v>201700037</v>
      </c>
      <c r="I656" s="66" t="s">
        <v>1144</v>
      </c>
      <c r="J656" s="66"/>
      <c r="K656" s="22" t="n">
        <v>42773</v>
      </c>
      <c r="L656" s="68" t="n">
        <v>43160</v>
      </c>
      <c r="M656" s="35" t="str">
        <f aca="true">IF(L656-TODAY()&lt;0,"",IF(L656-TODAY()&lt;30,30,IF(L656-TODAY()&lt;60,60,IF(L656-TODAY()&lt;90,90,IF(L656-TODAY()&lt;180,180,"")))))</f>
        <v/>
      </c>
      <c r="N656" s="96" t="n">
        <v>328.32</v>
      </c>
      <c r="O656" s="66" t="s">
        <v>95</v>
      </c>
      <c r="P656" s="75" t="s">
        <v>1690</v>
      </c>
    </row>
    <row r="657" s="71" customFormat="true" ht="11.25" hidden="false" customHeight="false" outlineLevel="0" collapsed="false">
      <c r="A657" s="66" t="s">
        <v>1010</v>
      </c>
      <c r="B657" s="20" t="str">
        <f aca="false">MID(A657,8,4)</f>
        <v>2016</v>
      </c>
      <c r="C657" s="66" t="s">
        <v>42</v>
      </c>
      <c r="D657" s="66" t="s">
        <v>37</v>
      </c>
      <c r="E657" s="33" t="s">
        <v>44</v>
      </c>
      <c r="F657" s="34" t="s">
        <v>1691</v>
      </c>
      <c r="G657" s="66" t="s">
        <v>24</v>
      </c>
      <c r="H657" s="86" t="n">
        <v>201700086</v>
      </c>
      <c r="I657" s="66" t="s">
        <v>1016</v>
      </c>
      <c r="J657" s="66"/>
      <c r="K657" s="95" t="n">
        <v>42857</v>
      </c>
      <c r="L657" s="68" t="n">
        <v>43221</v>
      </c>
      <c r="M657" s="35" t="str">
        <f aca="true">IF(L657-TODAY()&lt;0,"",IF(L657-TODAY()&lt;30,30,IF(L657-TODAY()&lt;60,60,IF(L657-TODAY()&lt;90,90,IF(L657-TODAY()&lt;180,180,"")))))</f>
        <v/>
      </c>
      <c r="N657" s="89" t="n">
        <v>67432.8</v>
      </c>
      <c r="O657" s="66" t="n">
        <v>2</v>
      </c>
      <c r="P657" s="70" t="s">
        <v>1692</v>
      </c>
    </row>
    <row r="658" s="71" customFormat="true" ht="11.25" hidden="false" customHeight="false" outlineLevel="0" collapsed="false">
      <c r="A658" s="20" t="s">
        <v>1693</v>
      </c>
      <c r="B658" s="20" t="str">
        <f aca="false">MID(A658,8,4)</f>
        <v>2016</v>
      </c>
      <c r="C658" s="49" t="s">
        <v>42</v>
      </c>
      <c r="D658" s="20" t="s">
        <v>54</v>
      </c>
      <c r="E658" s="20" t="s">
        <v>44</v>
      </c>
      <c r="F658" s="29" t="s">
        <v>1694</v>
      </c>
      <c r="G658" s="49" t="s">
        <v>1695</v>
      </c>
      <c r="H658" s="85" t="n">
        <v>201700350</v>
      </c>
      <c r="I658" s="49" t="s">
        <v>1696</v>
      </c>
      <c r="J658" s="49"/>
      <c r="K658" s="95" t="n">
        <v>43090</v>
      </c>
      <c r="L658" s="68" t="n">
        <v>43454</v>
      </c>
      <c r="M658" s="35" t="str">
        <f aca="true">IF(L658-TODAY()&lt;0,"",IF(L658-TODAY()&lt;30,30,IF(L658-TODAY()&lt;60,60,IF(L658-TODAY()&lt;90,90,IF(L658-TODAY()&lt;180,180,"")))))</f>
        <v/>
      </c>
      <c r="N658" s="104" t="n">
        <v>14209.6</v>
      </c>
      <c r="O658" s="20"/>
      <c r="P658" s="94" t="s">
        <v>1697</v>
      </c>
    </row>
    <row r="659" s="27" customFormat="true" ht="22.5" hidden="false" customHeight="false" outlineLevel="0" collapsed="false">
      <c r="A659" s="20" t="s">
        <v>1698</v>
      </c>
      <c r="B659" s="20" t="str">
        <f aca="false">MID(A659,8,4)</f>
        <v>2014</v>
      </c>
      <c r="C659" s="20" t="s">
        <v>42</v>
      </c>
      <c r="D659" s="20" t="s">
        <v>43</v>
      </c>
      <c r="E659" s="33" t="s">
        <v>44</v>
      </c>
      <c r="F659" s="34" t="s">
        <v>1699</v>
      </c>
      <c r="G659" s="20" t="s">
        <v>51</v>
      </c>
      <c r="H659" s="85" t="n">
        <v>201400171</v>
      </c>
      <c r="I659" s="20" t="s">
        <v>960</v>
      </c>
      <c r="J659" s="20"/>
      <c r="K659" s="22" t="n">
        <v>41928</v>
      </c>
      <c r="L659" s="22" t="n">
        <v>43388</v>
      </c>
      <c r="M659" s="35" t="str">
        <f aca="true">IF(L659-TODAY()&lt;0,"",IF(L659-TODAY()&lt;30,30,IF(L659-TODAY()&lt;60,60,IF(L659-TODAY()&lt;90,90,IF(L659-TODAY()&lt;180,180,"")))))</f>
        <v/>
      </c>
      <c r="N659" s="88" t="n">
        <v>95565</v>
      </c>
      <c r="O659" s="66"/>
      <c r="P659" s="26" t="s">
        <v>1700</v>
      </c>
    </row>
    <row r="660" s="27" customFormat="true" ht="45" hidden="false" customHeight="false" outlineLevel="0" collapsed="false">
      <c r="A660" s="20" t="s">
        <v>1701</v>
      </c>
      <c r="B660" s="20" t="str">
        <f aca="false">MID(A660,8,4)</f>
        <v>2014</v>
      </c>
      <c r="C660" s="20" t="s">
        <v>42</v>
      </c>
      <c r="D660" s="20" t="s">
        <v>43</v>
      </c>
      <c r="E660" s="33" t="s">
        <v>837</v>
      </c>
      <c r="F660" s="34" t="s">
        <v>1702</v>
      </c>
      <c r="G660" s="20" t="s">
        <v>51</v>
      </c>
      <c r="H660" s="85" t="n">
        <v>201400171</v>
      </c>
      <c r="I660" s="20" t="s">
        <v>960</v>
      </c>
      <c r="J660" s="20"/>
      <c r="K660" s="22" t="n">
        <v>43023</v>
      </c>
      <c r="L660" s="22" t="n">
        <v>43388</v>
      </c>
      <c r="M660" s="35" t="str">
        <f aca="true">IF(L660-TODAY()&lt;0,"",IF(L660-TODAY()&lt;30,30,IF(L660-TODAY()&lt;60,60,IF(L660-TODAY()&lt;90,90,IF(L660-TODAY()&lt;180,180,"")))))</f>
        <v/>
      </c>
      <c r="N660" s="32"/>
      <c r="O660" s="37"/>
      <c r="P660" s="26"/>
    </row>
    <row r="661" s="71" customFormat="true" ht="22.5" hidden="false" customHeight="false" outlineLevel="0" collapsed="false">
      <c r="A661" s="20" t="s">
        <v>1703</v>
      </c>
      <c r="B661" s="49" t="str">
        <f aca="false">MID(A661,8,4)</f>
        <v>2017</v>
      </c>
      <c r="C661" s="49" t="s">
        <v>42</v>
      </c>
      <c r="D661" s="49" t="s">
        <v>54</v>
      </c>
      <c r="E661" s="103" t="s">
        <v>44</v>
      </c>
      <c r="F661" s="40" t="s">
        <v>1704</v>
      </c>
      <c r="G661" s="49" t="s">
        <v>320</v>
      </c>
      <c r="H661" s="85" t="n">
        <v>201800002</v>
      </c>
      <c r="I661" s="49" t="s">
        <v>1705</v>
      </c>
      <c r="J661" s="49"/>
      <c r="K661" s="95" t="n">
        <v>43103</v>
      </c>
      <c r="L661" s="95" t="n">
        <v>43468</v>
      </c>
      <c r="M661" s="35" t="str">
        <f aca="true">IF(L661-TODAY()&lt;0,"",IF(L661-TODAY()&lt;30,30,IF(L661-TODAY()&lt;60,60,IF(L661-TODAY()&lt;90,90,IF(L661-TODAY()&lt;180,180,"")))))</f>
        <v/>
      </c>
      <c r="N661" s="104" t="n">
        <v>332900</v>
      </c>
      <c r="O661" s="20"/>
      <c r="P661" s="44" t="s">
        <v>1706</v>
      </c>
    </row>
    <row r="662" s="71" customFormat="true" ht="22.5" hidden="false" customHeight="false" outlineLevel="0" collapsed="false">
      <c r="A662" s="20" t="s">
        <v>1591</v>
      </c>
      <c r="B662" s="49" t="str">
        <f aca="false">MID(A662,8,4)</f>
        <v>2017</v>
      </c>
      <c r="C662" s="49" t="s">
        <v>42</v>
      </c>
      <c r="D662" s="49" t="s">
        <v>54</v>
      </c>
      <c r="E662" s="20" t="s">
        <v>44</v>
      </c>
      <c r="F662" s="51" t="s">
        <v>1707</v>
      </c>
      <c r="G662" s="49" t="s">
        <v>24</v>
      </c>
      <c r="H662" s="85" t="n">
        <v>201800147</v>
      </c>
      <c r="I662" s="49" t="s">
        <v>1708</v>
      </c>
      <c r="J662" s="49"/>
      <c r="K662" s="95" t="n">
        <v>43117</v>
      </c>
      <c r="L662" s="95" t="n">
        <v>43482</v>
      </c>
      <c r="M662" s="35" t="str">
        <f aca="true">IF(L662-TODAY()&lt;0,"",IF(L662-TODAY()&lt;30,30,IF(L662-TODAY()&lt;60,60,IF(L662-TODAY()&lt;90,90,IF(L662-TODAY()&lt;180,180,"")))))</f>
        <v/>
      </c>
      <c r="N662" s="104" t="n">
        <v>83664</v>
      </c>
      <c r="O662" s="20"/>
      <c r="P662" s="44" t="s">
        <v>1709</v>
      </c>
    </row>
    <row r="663" s="71" customFormat="true" ht="22.5" hidden="false" customHeight="false" outlineLevel="0" collapsed="false">
      <c r="A663" s="20" t="s">
        <v>1710</v>
      </c>
      <c r="B663" s="49" t="str">
        <f aca="false">MID(A663,8,4)</f>
        <v>2016</v>
      </c>
      <c r="C663" s="49" t="s">
        <v>42</v>
      </c>
      <c r="D663" s="49" t="s">
        <v>748</v>
      </c>
      <c r="E663" s="103" t="s">
        <v>44</v>
      </c>
      <c r="F663" s="51" t="s">
        <v>1711</v>
      </c>
      <c r="G663" s="49" t="s">
        <v>535</v>
      </c>
      <c r="H663" s="85" t="n">
        <v>201800011</v>
      </c>
      <c r="I663" s="49" t="s">
        <v>1712</v>
      </c>
      <c r="J663" s="49"/>
      <c r="K663" s="95" t="n">
        <v>43132</v>
      </c>
      <c r="L663" s="95" t="n">
        <v>43497</v>
      </c>
      <c r="M663" s="35" t="str">
        <f aca="true">IF(L663-TODAY()&lt;0,"",IF(L663-TODAY()&lt;30,30,IF(L663-TODAY()&lt;60,60,IF(L663-TODAY()&lt;90,90,IF(L663-TODAY()&lt;180,180,"")))))</f>
        <v/>
      </c>
      <c r="N663" s="104" t="n">
        <v>19770</v>
      </c>
      <c r="O663" s="95"/>
      <c r="P663" s="44"/>
    </row>
    <row r="664" s="71" customFormat="true" ht="22.5" hidden="false" customHeight="false" outlineLevel="0" collapsed="false">
      <c r="A664" s="20" t="s">
        <v>1648</v>
      </c>
      <c r="B664" s="20" t="str">
        <f aca="false">MID(A664,8,4)</f>
        <v>2017</v>
      </c>
      <c r="C664" s="49" t="s">
        <v>42</v>
      </c>
      <c r="D664" s="20" t="s">
        <v>748</v>
      </c>
      <c r="E664" s="20" t="s">
        <v>44</v>
      </c>
      <c r="F664" s="51" t="s">
        <v>1649</v>
      </c>
      <c r="G664" s="49" t="s">
        <v>930</v>
      </c>
      <c r="H664" s="85" t="n">
        <v>201800050</v>
      </c>
      <c r="I664" s="49" t="s">
        <v>1713</v>
      </c>
      <c r="J664" s="49"/>
      <c r="K664" s="95" t="n">
        <v>43150</v>
      </c>
      <c r="L664" s="95" t="n">
        <v>43515</v>
      </c>
      <c r="M664" s="35" t="str">
        <f aca="true">IF(L664-TODAY()&lt;0,"",IF(L664-TODAY()&lt;30,30,IF(L664-TODAY()&lt;60,60,IF(L664-TODAY()&lt;90,90,IF(L664-TODAY()&lt;180,180,"")))))</f>
        <v/>
      </c>
      <c r="N664" s="104" t="n">
        <v>46800</v>
      </c>
      <c r="O664" s="20"/>
      <c r="P664" s="44"/>
    </row>
    <row r="665" s="71" customFormat="true" ht="56.25" hidden="false" customHeight="false" outlineLevel="0" collapsed="false">
      <c r="A665" s="66" t="s">
        <v>1158</v>
      </c>
      <c r="B665" s="20" t="str">
        <f aca="false">MID(A665,8,4)</f>
        <v>2016</v>
      </c>
      <c r="C665" s="66" t="s">
        <v>1145</v>
      </c>
      <c r="D665" s="66" t="s">
        <v>43</v>
      </c>
      <c r="E665" s="33" t="s">
        <v>44</v>
      </c>
      <c r="F665" s="34" t="s">
        <v>1714</v>
      </c>
      <c r="G665" s="66" t="s">
        <v>888</v>
      </c>
      <c r="H665" s="86" t="n">
        <v>201700035</v>
      </c>
      <c r="I665" s="66" t="s">
        <v>1161</v>
      </c>
      <c r="J665" s="66"/>
      <c r="K665" s="22" t="n">
        <v>42789</v>
      </c>
      <c r="L665" s="68" t="n">
        <v>43519</v>
      </c>
      <c r="M665" s="35" t="str">
        <f aca="true">IF(L665-TODAY()&lt;0,"",IF(L665-TODAY()&lt;30,30,IF(L665-TODAY()&lt;60,60,IF(L665-TODAY()&lt;90,90,IF(L665-TODAY()&lt;180,180,"")))))</f>
        <v/>
      </c>
      <c r="N665" s="96" t="n">
        <v>577138</v>
      </c>
      <c r="O665" s="66"/>
      <c r="P665" s="70"/>
    </row>
    <row r="666" s="71" customFormat="true" ht="22.5" hidden="false" customHeight="false" outlineLevel="0" collapsed="false">
      <c r="A666" s="66" t="s">
        <v>1715</v>
      </c>
      <c r="B666" s="20" t="str">
        <f aca="false">MID(A666,8,4)</f>
        <v>2016</v>
      </c>
      <c r="C666" s="66" t="s">
        <v>1145</v>
      </c>
      <c r="D666" s="66" t="s">
        <v>43</v>
      </c>
      <c r="E666" s="77" t="s">
        <v>1047</v>
      </c>
      <c r="F666" s="63" t="s">
        <v>1716</v>
      </c>
      <c r="G666" s="66" t="s">
        <v>888</v>
      </c>
      <c r="H666" s="86" t="n">
        <v>201700035</v>
      </c>
      <c r="I666" s="66" t="s">
        <v>1161</v>
      </c>
      <c r="J666" s="66"/>
      <c r="K666" s="22" t="n">
        <v>42789</v>
      </c>
      <c r="L666" s="68" t="n">
        <v>43154</v>
      </c>
      <c r="M666" s="35" t="str">
        <f aca="true">IF(L666-TODAY()&lt;0,"",IF(L666-TODAY()&lt;30,30,IF(L666-TODAY()&lt;60,60,IF(L666-TODAY()&lt;90,90,IF(L666-TODAY()&lt;180,180,"")))))</f>
        <v/>
      </c>
      <c r="N666" s="96" t="n">
        <v>0</v>
      </c>
      <c r="O666" s="66"/>
      <c r="P666" s="70"/>
    </row>
    <row r="667" s="71" customFormat="true" ht="22.5" hidden="false" customHeight="false" outlineLevel="0" collapsed="false">
      <c r="A667" s="66" t="s">
        <v>1715</v>
      </c>
      <c r="B667" s="20" t="str">
        <f aca="false">MID(A667,8,4)</f>
        <v>2016</v>
      </c>
      <c r="C667" s="66" t="s">
        <v>1145</v>
      </c>
      <c r="D667" s="66" t="s">
        <v>43</v>
      </c>
      <c r="E667" s="77" t="s">
        <v>837</v>
      </c>
      <c r="F667" s="63" t="s">
        <v>1717</v>
      </c>
      <c r="G667" s="66" t="s">
        <v>888</v>
      </c>
      <c r="H667" s="86" t="n">
        <v>201700035</v>
      </c>
      <c r="I667" s="66" t="s">
        <v>1161</v>
      </c>
      <c r="J667" s="66"/>
      <c r="K667" s="22" t="n">
        <v>43154</v>
      </c>
      <c r="L667" s="68" t="n">
        <v>43519</v>
      </c>
      <c r="M667" s="35" t="str">
        <f aca="true">IF(L667-TODAY()&lt;0,"",IF(L667-TODAY()&lt;30,30,IF(L667-TODAY()&lt;60,60,IF(L667-TODAY()&lt;90,90,IF(L667-TODAY()&lt;180,180,"")))))</f>
        <v/>
      </c>
      <c r="N667" s="89" t="n">
        <v>577138</v>
      </c>
      <c r="O667" s="66"/>
      <c r="P667" s="70"/>
    </row>
    <row r="668" s="71" customFormat="true" ht="33.75" hidden="false" customHeight="false" outlineLevel="0" collapsed="false">
      <c r="A668" s="20" t="s">
        <v>1187</v>
      </c>
      <c r="B668" s="20" t="str">
        <f aca="false">MID(A668,8,4)</f>
        <v>2017</v>
      </c>
      <c r="C668" s="49" t="s">
        <v>42</v>
      </c>
      <c r="D668" s="20" t="s">
        <v>54</v>
      </c>
      <c r="E668" s="20" t="s">
        <v>44</v>
      </c>
      <c r="F668" s="34" t="s">
        <v>1718</v>
      </c>
      <c r="G668" s="49" t="s">
        <v>328</v>
      </c>
      <c r="H668" s="85" t="n">
        <v>201800070</v>
      </c>
      <c r="I668" s="49" t="s">
        <v>1719</v>
      </c>
      <c r="J668" s="49"/>
      <c r="K668" s="95" t="n">
        <v>43157</v>
      </c>
      <c r="L668" s="95" t="n">
        <v>43522</v>
      </c>
      <c r="M668" s="35" t="str">
        <f aca="true">IF(L668-TODAY()&lt;0,"",IF(L668-TODAY()&lt;30,30,IF(L668-TODAY()&lt;60,60,IF(L668-TODAY()&lt;90,90,IF(L668-TODAY()&lt;180,180,"")))))</f>
        <v/>
      </c>
      <c r="N668" s="104" t="n">
        <v>14900</v>
      </c>
      <c r="O668" s="20"/>
      <c r="P668" s="44" t="s">
        <v>1720</v>
      </c>
    </row>
    <row r="669" s="71" customFormat="true" ht="11.25" hidden="false" customHeight="false" outlineLevel="0" collapsed="false">
      <c r="A669" s="66" t="s">
        <v>1721</v>
      </c>
      <c r="B669" s="20" t="str">
        <f aca="false">MID(A669,8,4)</f>
        <v>2015</v>
      </c>
      <c r="C669" s="66" t="s">
        <v>42</v>
      </c>
      <c r="D669" s="66" t="s">
        <v>37</v>
      </c>
      <c r="E669" s="33" t="s">
        <v>44</v>
      </c>
      <c r="F669" s="34" t="s">
        <v>1722</v>
      </c>
      <c r="G669" s="66" t="s">
        <v>1723</v>
      </c>
      <c r="H669" s="86" t="n">
        <v>201600130</v>
      </c>
      <c r="I669" s="66" t="s">
        <v>132</v>
      </c>
      <c r="J669" s="66"/>
      <c r="K669" s="68" t="n">
        <v>42552</v>
      </c>
      <c r="L669" s="68" t="n">
        <v>43525</v>
      </c>
      <c r="M669" s="35" t="str">
        <f aca="true">IF(L669-TODAY()&lt;0,"",IF(L669-TODAY()&lt;30,30,IF(L669-TODAY()&lt;60,60,IF(L669-TODAY()&lt;90,90,IF(L669-TODAY()&lt;180,180,"")))))</f>
        <v/>
      </c>
      <c r="N669" s="69" t="n">
        <v>805133.16</v>
      </c>
      <c r="O669" s="66" t="n">
        <v>15</v>
      </c>
      <c r="P669" s="70" t="s">
        <v>1724</v>
      </c>
    </row>
    <row r="670" s="71" customFormat="true" ht="11.25" hidden="false" customHeight="false" outlineLevel="0" collapsed="false">
      <c r="A670" s="20" t="s">
        <v>1721</v>
      </c>
      <c r="B670" s="20" t="str">
        <f aca="false">MID(A670,8,4)</f>
        <v>2015</v>
      </c>
      <c r="C670" s="49" t="s">
        <v>42</v>
      </c>
      <c r="D670" s="20" t="s">
        <v>37</v>
      </c>
      <c r="E670" s="20" t="s">
        <v>837</v>
      </c>
      <c r="F670" s="29" t="s">
        <v>1725</v>
      </c>
      <c r="G670" s="49" t="s">
        <v>127</v>
      </c>
      <c r="H670" s="85" t="n">
        <v>201600130</v>
      </c>
      <c r="I670" s="49" t="s">
        <v>375</v>
      </c>
      <c r="J670" s="49"/>
      <c r="K670" s="68" t="n">
        <v>43132</v>
      </c>
      <c r="L670" s="68" t="n">
        <v>43282</v>
      </c>
      <c r="M670" s="35" t="str">
        <f aca="true">IF(L670-TODAY()&lt;0,"",IF(L670-TODAY()&lt;30,30,IF(L670-TODAY()&lt;60,60,IF(L670-TODAY()&lt;90,90,IF(L670-TODAY()&lt;180,180,"")))))</f>
        <v/>
      </c>
      <c r="N670" s="104" t="n">
        <v>51946.44</v>
      </c>
      <c r="O670" s="20" t="n">
        <v>15</v>
      </c>
      <c r="P670" s="44" t="s">
        <v>1726</v>
      </c>
    </row>
    <row r="671" s="71" customFormat="true" ht="11.25" hidden="false" customHeight="false" outlineLevel="0" collapsed="false">
      <c r="A671" s="66" t="s">
        <v>1721</v>
      </c>
      <c r="B671" s="20" t="str">
        <f aca="false">MID(A671,8,4)</f>
        <v>2015</v>
      </c>
      <c r="C671" s="66" t="s">
        <v>42</v>
      </c>
      <c r="D671" s="66" t="s">
        <v>37</v>
      </c>
      <c r="E671" s="33" t="s">
        <v>837</v>
      </c>
      <c r="F671" s="34" t="s">
        <v>1727</v>
      </c>
      <c r="G671" s="66" t="s">
        <v>1723</v>
      </c>
      <c r="H671" s="86" t="n">
        <v>201600130</v>
      </c>
      <c r="I671" s="66" t="s">
        <v>132</v>
      </c>
      <c r="J671" s="66"/>
      <c r="K671" s="68" t="n">
        <v>43282</v>
      </c>
      <c r="L671" s="68" t="n">
        <v>43435</v>
      </c>
      <c r="M671" s="35" t="str">
        <f aca="true">IF(L671-TODAY()&lt;0,"",IF(L671-TODAY()&lt;30,30,IF(L671-TODAY()&lt;60,60,IF(L671-TODAY()&lt;90,90,IF(L671-TODAY()&lt;180,180,"")))))</f>
        <v/>
      </c>
      <c r="N671" s="69" t="n">
        <v>317201.55</v>
      </c>
      <c r="O671" s="66" t="n">
        <v>15</v>
      </c>
      <c r="P671" s="75"/>
    </row>
    <row r="672" s="71" customFormat="true" ht="22.5" hidden="false" customHeight="false" outlineLevel="0" collapsed="false">
      <c r="A672" s="66" t="s">
        <v>1721</v>
      </c>
      <c r="B672" s="17" t="str">
        <f aca="false">MID(A672,8,4)</f>
        <v>2015</v>
      </c>
      <c r="C672" s="66" t="s">
        <v>42</v>
      </c>
      <c r="D672" s="66" t="s">
        <v>37</v>
      </c>
      <c r="E672" s="33" t="s">
        <v>837</v>
      </c>
      <c r="F672" s="34" t="s">
        <v>1728</v>
      </c>
      <c r="G672" s="66" t="s">
        <v>1723</v>
      </c>
      <c r="H672" s="86" t="n">
        <v>201600130</v>
      </c>
      <c r="I672" s="66" t="s">
        <v>132</v>
      </c>
      <c r="J672" s="66"/>
      <c r="K672" s="68" t="n">
        <v>43435</v>
      </c>
      <c r="L672" s="68" t="n">
        <v>43525</v>
      </c>
      <c r="M672" s="35" t="str">
        <f aca="true">IF(L672-TODAY()&lt;0,"",IF(L672-TODAY()&lt;30,30,IF(L672-TODAY()&lt;60,60,IF(L672-TODAY()&lt;90,90,IF(L672-TODAY()&lt;180,180,"")))))</f>
        <v/>
      </c>
      <c r="N672" s="69" t="n">
        <v>190320.93</v>
      </c>
      <c r="O672" s="66" t="n">
        <v>15</v>
      </c>
      <c r="P672" s="70"/>
    </row>
    <row r="673" s="71" customFormat="true" ht="22.5" hidden="false" customHeight="false" outlineLevel="0" collapsed="false">
      <c r="A673" s="66" t="s">
        <v>1721</v>
      </c>
      <c r="B673" s="20" t="str">
        <f aca="false">MID(A673,8,4)</f>
        <v>2015</v>
      </c>
      <c r="C673" s="66" t="s">
        <v>42</v>
      </c>
      <c r="D673" s="66" t="s">
        <v>37</v>
      </c>
      <c r="E673" s="33" t="s">
        <v>1047</v>
      </c>
      <c r="F673" s="34" t="s">
        <v>1729</v>
      </c>
      <c r="G673" s="66" t="s">
        <v>1723</v>
      </c>
      <c r="H673" s="86" t="n">
        <v>201600130</v>
      </c>
      <c r="I673" s="66" t="s">
        <v>132</v>
      </c>
      <c r="J673" s="66"/>
      <c r="K673" s="68" t="n">
        <v>43416</v>
      </c>
      <c r="L673" s="68" t="n">
        <v>43525</v>
      </c>
      <c r="M673" s="35" t="str">
        <f aca="true">IF(L673-TODAY()&lt;0,"",IF(L673-TODAY()&lt;30,30,IF(L673-TODAY()&lt;60,60,IF(L673-TODAY()&lt;90,90,IF(L673-TODAY()&lt;180,180,"")))))</f>
        <v/>
      </c>
      <c r="N673" s="69" t="n">
        <v>87004.48</v>
      </c>
      <c r="O673" s="66" t="n">
        <v>15</v>
      </c>
      <c r="P673" s="70" t="s">
        <v>1730</v>
      </c>
    </row>
    <row r="674" s="71" customFormat="true" ht="22.5" hidden="false" customHeight="false" outlineLevel="0" collapsed="false">
      <c r="A674" s="66" t="s">
        <v>1721</v>
      </c>
      <c r="B674" s="20" t="str">
        <f aca="false">MID(A674,8,4)</f>
        <v>2015</v>
      </c>
      <c r="C674" s="66" t="s">
        <v>42</v>
      </c>
      <c r="D674" s="66" t="s">
        <v>37</v>
      </c>
      <c r="E674" s="33" t="s">
        <v>1047</v>
      </c>
      <c r="F674" s="34" t="s">
        <v>1731</v>
      </c>
      <c r="G674" s="66" t="s">
        <v>1723</v>
      </c>
      <c r="H674" s="86" t="n">
        <v>201600130</v>
      </c>
      <c r="I674" s="66" t="s">
        <v>132</v>
      </c>
      <c r="J674" s="66"/>
      <c r="K674" s="68" t="n">
        <v>43416</v>
      </c>
      <c r="L674" s="68" t="n">
        <v>43525</v>
      </c>
      <c r="M674" s="35"/>
      <c r="N674" s="69" t="n">
        <v>0</v>
      </c>
      <c r="O674" s="66"/>
      <c r="P674" s="70"/>
    </row>
    <row r="675" s="71" customFormat="true" ht="22.5" hidden="false" customHeight="false" outlineLevel="0" collapsed="false">
      <c r="A675" s="20" t="s">
        <v>1304</v>
      </c>
      <c r="B675" s="20" t="str">
        <f aca="false">MID(A675,8,4)</f>
        <v>2016</v>
      </c>
      <c r="C675" s="49" t="s">
        <v>42</v>
      </c>
      <c r="D675" s="20" t="s">
        <v>54</v>
      </c>
      <c r="E675" s="20" t="s">
        <v>44</v>
      </c>
      <c r="F675" s="34" t="s">
        <v>1350</v>
      </c>
      <c r="G675" s="49" t="s">
        <v>1049</v>
      </c>
      <c r="H675" s="85" t="n">
        <v>201800108</v>
      </c>
      <c r="I675" s="49" t="s">
        <v>1732</v>
      </c>
      <c r="J675" s="49"/>
      <c r="K675" s="95" t="n">
        <v>43161</v>
      </c>
      <c r="L675" s="95" t="n">
        <v>43526</v>
      </c>
      <c r="M675" s="35" t="str">
        <f aca="true">IF(L675-TODAY()&lt;0,"",IF(L675-TODAY()&lt;30,30,IF(L675-TODAY()&lt;60,60,IF(L675-TODAY()&lt;90,90,IF(L675-TODAY()&lt;180,180,"")))))</f>
        <v/>
      </c>
      <c r="N675" s="104" t="n">
        <v>11400</v>
      </c>
      <c r="O675" s="20"/>
      <c r="P675" s="44" t="s">
        <v>1733</v>
      </c>
    </row>
    <row r="676" s="71" customFormat="true" ht="22.5" hidden="false" customHeight="false" outlineLevel="0" collapsed="false">
      <c r="A676" s="20" t="s">
        <v>1579</v>
      </c>
      <c r="B676" s="20" t="str">
        <f aca="false">MID(A676,8,4)</f>
        <v>2017</v>
      </c>
      <c r="C676" s="49" t="s">
        <v>42</v>
      </c>
      <c r="D676" s="20" t="s">
        <v>748</v>
      </c>
      <c r="E676" s="20" t="s">
        <v>44</v>
      </c>
      <c r="F676" s="34" t="s">
        <v>1416</v>
      </c>
      <c r="G676" s="49" t="s">
        <v>1625</v>
      </c>
      <c r="H676" s="85" t="n">
        <v>201800069</v>
      </c>
      <c r="I676" s="49" t="s">
        <v>1615</v>
      </c>
      <c r="J676" s="49"/>
      <c r="K676" s="95" t="n">
        <v>43164</v>
      </c>
      <c r="L676" s="68" t="n">
        <v>43529</v>
      </c>
      <c r="M676" s="35" t="str">
        <f aca="true">IF(L676-TODAY()&lt;0,"",IF(L676-TODAY()&lt;30,30,IF(L676-TODAY()&lt;60,60,IF(L676-TODAY()&lt;90,90,IF(L676-TODAY()&lt;180,180,"")))))</f>
        <v/>
      </c>
      <c r="N676" s="104" t="n">
        <v>30000</v>
      </c>
      <c r="O676" s="20"/>
      <c r="P676" s="44"/>
    </row>
    <row r="677" s="71" customFormat="true" ht="45" hidden="false" customHeight="false" outlineLevel="0" collapsed="false">
      <c r="A677" s="20" t="s">
        <v>1277</v>
      </c>
      <c r="B677" s="20" t="str">
        <f aca="false">MID(A677,8,4)</f>
        <v>2016</v>
      </c>
      <c r="C677" s="49" t="s">
        <v>42</v>
      </c>
      <c r="D677" s="20" t="s">
        <v>748</v>
      </c>
      <c r="E677" s="20" t="s">
        <v>44</v>
      </c>
      <c r="F677" s="34" t="s">
        <v>1734</v>
      </c>
      <c r="G677" s="49" t="s">
        <v>535</v>
      </c>
      <c r="H677" s="85" t="n">
        <v>201800126</v>
      </c>
      <c r="I677" s="49" t="s">
        <v>1437</v>
      </c>
      <c r="J677" s="66" t="s">
        <v>1113</v>
      </c>
      <c r="K677" s="95" t="n">
        <v>43164</v>
      </c>
      <c r="L677" s="95" t="n">
        <v>43529</v>
      </c>
      <c r="M677" s="35" t="str">
        <f aca="true">IF(L677-TODAY()&lt;0,"",IF(L677-TODAY()&lt;30,30,IF(L677-TODAY()&lt;60,60,IF(L677-TODAY()&lt;90,90,IF(L677-TODAY()&lt;180,180,"")))))</f>
        <v/>
      </c>
      <c r="N677" s="104" t="n">
        <v>34217.8</v>
      </c>
      <c r="O677" s="20"/>
      <c r="P677" s="44"/>
    </row>
    <row r="678" s="71" customFormat="true" ht="22.5" hidden="false" customHeight="false" outlineLevel="0" collapsed="false">
      <c r="A678" s="20" t="s">
        <v>1735</v>
      </c>
      <c r="B678" s="20" t="str">
        <f aca="false">MID(A678,8,4)</f>
        <v>2017</v>
      </c>
      <c r="C678" s="49" t="s">
        <v>42</v>
      </c>
      <c r="D678" s="20" t="s">
        <v>54</v>
      </c>
      <c r="E678" s="20" t="s">
        <v>44</v>
      </c>
      <c r="F678" s="51" t="s">
        <v>1736</v>
      </c>
      <c r="G678" s="49" t="s">
        <v>1605</v>
      </c>
      <c r="H678" s="85" t="n">
        <v>201800138</v>
      </c>
      <c r="I678" s="49" t="s">
        <v>1737</v>
      </c>
      <c r="J678" s="49"/>
      <c r="K678" s="95" t="n">
        <v>43164</v>
      </c>
      <c r="L678" s="95" t="n">
        <v>43529</v>
      </c>
      <c r="M678" s="35" t="str">
        <f aca="true">IF(L678-TODAY()&lt;0,"",IF(L678-TODAY()&lt;30,30,IF(L678-TODAY()&lt;60,60,IF(L678-TODAY()&lt;90,90,IF(L678-TODAY()&lt;180,180,"")))))</f>
        <v/>
      </c>
      <c r="N678" s="104" t="n">
        <v>32400</v>
      </c>
      <c r="O678" s="20"/>
      <c r="P678" s="44" t="s">
        <v>1738</v>
      </c>
    </row>
    <row r="679" s="71" customFormat="true" ht="22.5" hidden="false" customHeight="false" outlineLevel="0" collapsed="false">
      <c r="A679" s="20" t="s">
        <v>1739</v>
      </c>
      <c r="B679" s="20" t="str">
        <f aca="false">MID(A679,8,4)</f>
        <v>2017</v>
      </c>
      <c r="C679" s="49" t="s">
        <v>42</v>
      </c>
      <c r="D679" s="20" t="s">
        <v>54</v>
      </c>
      <c r="E679" s="20" t="s">
        <v>44</v>
      </c>
      <c r="F679" s="51" t="s">
        <v>1740</v>
      </c>
      <c r="G679" s="49" t="s">
        <v>1605</v>
      </c>
      <c r="H679" s="85" t="n">
        <v>201800107</v>
      </c>
      <c r="I679" s="49" t="s">
        <v>1741</v>
      </c>
      <c r="J679" s="49"/>
      <c r="K679" s="95" t="n">
        <v>43164</v>
      </c>
      <c r="L679" s="95" t="n">
        <v>43529</v>
      </c>
      <c r="M679" s="35" t="str">
        <f aca="true">IF(L679-TODAY()&lt;0,"",IF(L679-TODAY()&lt;30,30,IF(L679-TODAY()&lt;60,60,IF(L679-TODAY()&lt;90,90,IF(L679-TODAY()&lt;180,180,"")))))</f>
        <v/>
      </c>
      <c r="N679" s="104" t="n">
        <v>261250</v>
      </c>
      <c r="O679" s="20"/>
      <c r="P679" s="44" t="s">
        <v>1742</v>
      </c>
    </row>
    <row r="680" s="71" customFormat="true" ht="22.5" hidden="false" customHeight="false" outlineLevel="0" collapsed="false">
      <c r="A680" s="20" t="s">
        <v>1739</v>
      </c>
      <c r="B680" s="20" t="str">
        <f aca="false">MID(A680,8,4)</f>
        <v>2017</v>
      </c>
      <c r="C680" s="49" t="s">
        <v>42</v>
      </c>
      <c r="D680" s="20" t="s">
        <v>54</v>
      </c>
      <c r="E680" s="20" t="s">
        <v>44</v>
      </c>
      <c r="F680" s="34" t="s">
        <v>1740</v>
      </c>
      <c r="G680" s="49" t="s">
        <v>1605</v>
      </c>
      <c r="H680" s="85" t="n">
        <v>201800127</v>
      </c>
      <c r="I680" s="49" t="s">
        <v>1743</v>
      </c>
      <c r="J680" s="49"/>
      <c r="K680" s="95" t="n">
        <v>43165</v>
      </c>
      <c r="L680" s="95" t="n">
        <v>43530</v>
      </c>
      <c r="M680" s="35" t="str">
        <f aca="true">IF(L680-TODAY()&lt;0,"",IF(L680-TODAY()&lt;30,30,IF(L680-TODAY()&lt;60,60,IF(L680-TODAY()&lt;90,90,IF(L680-TODAY()&lt;180,180,"")))))</f>
        <v/>
      </c>
      <c r="N680" s="104" t="n">
        <v>435375</v>
      </c>
      <c r="O680" s="20"/>
      <c r="P680" s="44" t="s">
        <v>1744</v>
      </c>
    </row>
    <row r="681" s="71" customFormat="true" ht="22.5" hidden="false" customHeight="false" outlineLevel="0" collapsed="false">
      <c r="A681" s="20" t="s">
        <v>1739</v>
      </c>
      <c r="B681" s="20" t="str">
        <f aca="false">MID(A681,8,4)</f>
        <v>2017</v>
      </c>
      <c r="C681" s="49" t="s">
        <v>42</v>
      </c>
      <c r="D681" s="20" t="s">
        <v>54</v>
      </c>
      <c r="E681" s="20" t="s">
        <v>44</v>
      </c>
      <c r="F681" s="51" t="s">
        <v>1740</v>
      </c>
      <c r="G681" s="49" t="s">
        <v>1605</v>
      </c>
      <c r="H681" s="85" t="n">
        <v>201800137</v>
      </c>
      <c r="I681" s="49" t="s">
        <v>1745</v>
      </c>
      <c r="J681" s="49"/>
      <c r="K681" s="95" t="n">
        <v>43165</v>
      </c>
      <c r="L681" s="95" t="n">
        <v>43530</v>
      </c>
      <c r="M681" s="35" t="str">
        <f aca="true">IF(L681-TODAY()&lt;0,"",IF(L681-TODAY()&lt;30,30,IF(L681-TODAY()&lt;60,60,IF(L681-TODAY()&lt;90,90,IF(L681-TODAY()&lt;180,180,"")))))</f>
        <v/>
      </c>
      <c r="N681" s="104" t="n">
        <v>172130</v>
      </c>
      <c r="O681" s="20"/>
      <c r="P681" s="44" t="s">
        <v>1746</v>
      </c>
    </row>
    <row r="682" s="71" customFormat="true" ht="22.5" hidden="false" customHeight="false" outlineLevel="0" collapsed="false">
      <c r="A682" s="20" t="s">
        <v>1747</v>
      </c>
      <c r="B682" s="20" t="str">
        <f aca="false">MID(A682,8,4)</f>
        <v>2017</v>
      </c>
      <c r="C682" s="49" t="s">
        <v>42</v>
      </c>
      <c r="D682" s="20" t="s">
        <v>54</v>
      </c>
      <c r="E682" s="20" t="s">
        <v>44</v>
      </c>
      <c r="F682" s="34" t="s">
        <v>1736</v>
      </c>
      <c r="G682" s="49" t="s">
        <v>1605</v>
      </c>
      <c r="H682" s="85" t="n">
        <v>201800132</v>
      </c>
      <c r="I682" s="49" t="s">
        <v>1748</v>
      </c>
      <c r="J682" s="49"/>
      <c r="K682" s="95" t="n">
        <v>43165</v>
      </c>
      <c r="L682" s="95" t="n">
        <v>43530</v>
      </c>
      <c r="M682" s="35" t="str">
        <f aca="true">IF(L682-TODAY()&lt;0,"",IF(L682-TODAY()&lt;30,30,IF(L682-TODAY()&lt;60,60,IF(L682-TODAY()&lt;90,90,IF(L682-TODAY()&lt;180,180,"")))))</f>
        <v/>
      </c>
      <c r="N682" s="104" t="n">
        <v>151200</v>
      </c>
      <c r="O682" s="20"/>
      <c r="P682" s="44"/>
    </row>
    <row r="683" s="71" customFormat="true" ht="22.5" hidden="false" customHeight="false" outlineLevel="0" collapsed="false">
      <c r="A683" s="20" t="s">
        <v>1739</v>
      </c>
      <c r="B683" s="20" t="str">
        <f aca="false">MID(A683,8,4)</f>
        <v>2017</v>
      </c>
      <c r="C683" s="49" t="s">
        <v>42</v>
      </c>
      <c r="D683" s="20" t="s">
        <v>54</v>
      </c>
      <c r="E683" s="20" t="s">
        <v>44</v>
      </c>
      <c r="F683" s="51" t="s">
        <v>1740</v>
      </c>
      <c r="G683" s="49" t="s">
        <v>1605</v>
      </c>
      <c r="H683" s="85" t="n">
        <v>201800106</v>
      </c>
      <c r="I683" s="49" t="s">
        <v>1749</v>
      </c>
      <c r="J683" s="49"/>
      <c r="K683" s="95" t="n">
        <v>43165</v>
      </c>
      <c r="L683" s="95" t="n">
        <v>43530</v>
      </c>
      <c r="M683" s="35" t="str">
        <f aca="true">IF(L683-TODAY()&lt;0,"",IF(L683-TODAY()&lt;30,30,IF(L683-TODAY()&lt;60,60,IF(L683-TODAY()&lt;90,90,IF(L683-TODAY()&lt;180,180,"")))))</f>
        <v/>
      </c>
      <c r="N683" s="104" t="n">
        <v>490620</v>
      </c>
      <c r="O683" s="20"/>
      <c r="P683" s="44" t="s">
        <v>1750</v>
      </c>
    </row>
    <row r="684" s="71" customFormat="true" ht="56.25" hidden="false" customHeight="false" outlineLevel="0" collapsed="false">
      <c r="A684" s="20" t="s">
        <v>1751</v>
      </c>
      <c r="B684" s="49" t="str">
        <f aca="false">MID(A684,8,4)</f>
        <v>2017</v>
      </c>
      <c r="C684" s="49" t="s">
        <v>42</v>
      </c>
      <c r="D684" s="49" t="s">
        <v>557</v>
      </c>
      <c r="E684" s="103"/>
      <c r="F684" s="51" t="s">
        <v>1752</v>
      </c>
      <c r="G684" s="49" t="s">
        <v>1065</v>
      </c>
      <c r="H684" s="85" t="s">
        <v>1753</v>
      </c>
      <c r="I684" s="49" t="s">
        <v>1754</v>
      </c>
      <c r="J684" s="49"/>
      <c r="K684" s="95" t="n">
        <v>43165</v>
      </c>
      <c r="L684" s="95" t="n">
        <v>43530</v>
      </c>
      <c r="M684" s="35" t="str">
        <f aca="true">IF(L684-TODAY()&lt;0,"",IF(L684-TODAY()&lt;30,30,IF(L684-TODAY()&lt;60,60,IF(L684-TODAY()&lt;90,90,IF(L684-TODAY()&lt;180,180,"")))))</f>
        <v/>
      </c>
      <c r="N684" s="116" t="n">
        <v>2085444.64</v>
      </c>
      <c r="O684" s="20"/>
      <c r="P684" s="44"/>
    </row>
    <row r="685" s="71" customFormat="true" ht="22.5" hidden="false" customHeight="false" outlineLevel="0" collapsed="false">
      <c r="A685" s="20" t="s">
        <v>1747</v>
      </c>
      <c r="B685" s="49" t="str">
        <f aca="false">MID(A685,8,4)</f>
        <v>2017</v>
      </c>
      <c r="C685" s="49" t="s">
        <v>42</v>
      </c>
      <c r="D685" s="49" t="s">
        <v>54</v>
      </c>
      <c r="E685" s="103" t="s">
        <v>44</v>
      </c>
      <c r="F685" s="51" t="s">
        <v>1736</v>
      </c>
      <c r="G685" s="49" t="s">
        <v>1755</v>
      </c>
      <c r="H685" s="85" t="n">
        <v>201800150</v>
      </c>
      <c r="I685" s="49" t="s">
        <v>1756</v>
      </c>
      <c r="J685" s="49"/>
      <c r="K685" s="95" t="n">
        <v>43165</v>
      </c>
      <c r="L685" s="95" t="n">
        <v>43530</v>
      </c>
      <c r="M685" s="35" t="str">
        <f aca="true">IF(L685-TODAY()&lt;0,"",IF(L685-TODAY()&lt;30,30,IF(L685-TODAY()&lt;60,60,IF(L685-TODAY()&lt;90,90,IF(L685-TODAY()&lt;180,180,"")))))</f>
        <v/>
      </c>
      <c r="N685" s="104" t="n">
        <v>81200</v>
      </c>
      <c r="O685" s="95"/>
      <c r="P685" s="44" t="s">
        <v>1757</v>
      </c>
    </row>
    <row r="686" s="71" customFormat="true" ht="22.5" hidden="false" customHeight="false" outlineLevel="0" collapsed="false">
      <c r="A686" s="20" t="s">
        <v>1747</v>
      </c>
      <c r="B686" s="49" t="str">
        <f aca="false">MID(A686,8,4)</f>
        <v>2017</v>
      </c>
      <c r="C686" s="49" t="s">
        <v>42</v>
      </c>
      <c r="D686" s="49" t="s">
        <v>54</v>
      </c>
      <c r="E686" s="103" t="s">
        <v>44</v>
      </c>
      <c r="F686" s="51" t="s">
        <v>1758</v>
      </c>
      <c r="G686" s="49" t="s">
        <v>1605</v>
      </c>
      <c r="H686" s="85" t="n">
        <v>201800160</v>
      </c>
      <c r="I686" s="49" t="s">
        <v>1759</v>
      </c>
      <c r="J686" s="49"/>
      <c r="K686" s="95" t="n">
        <v>43165</v>
      </c>
      <c r="L686" s="95" t="n">
        <v>43530</v>
      </c>
      <c r="M686" s="35" t="str">
        <f aca="true">IF(L686-TODAY()&lt;0,"",IF(L686-TODAY()&lt;30,30,IF(L686-TODAY()&lt;60,60,IF(L686-TODAY()&lt;90,90,IF(L686-TODAY()&lt;180,180,"")))))</f>
        <v/>
      </c>
      <c r="N686" s="104" t="n">
        <v>111500</v>
      </c>
      <c r="O686" s="95"/>
      <c r="P686" s="44" t="s">
        <v>1760</v>
      </c>
    </row>
    <row r="687" s="71" customFormat="true" ht="22.5" hidden="false" customHeight="false" outlineLevel="0" collapsed="false">
      <c r="A687" s="20" t="s">
        <v>1747</v>
      </c>
      <c r="B687" s="49" t="str">
        <f aca="false">MID(A687,8,4)</f>
        <v>2017</v>
      </c>
      <c r="C687" s="49" t="s">
        <v>42</v>
      </c>
      <c r="D687" s="49" t="s">
        <v>54</v>
      </c>
      <c r="E687" s="103" t="s">
        <v>44</v>
      </c>
      <c r="F687" s="51" t="s">
        <v>1761</v>
      </c>
      <c r="G687" s="49" t="s">
        <v>1605</v>
      </c>
      <c r="H687" s="85" t="n">
        <v>201800154</v>
      </c>
      <c r="I687" s="49" t="s">
        <v>1762</v>
      </c>
      <c r="J687" s="49"/>
      <c r="K687" s="95" t="n">
        <v>43165</v>
      </c>
      <c r="L687" s="95" t="n">
        <v>43530</v>
      </c>
      <c r="M687" s="35" t="str">
        <f aca="true">IF(L687-TODAY()&lt;0,"",IF(L687-TODAY()&lt;30,30,IF(L687-TODAY()&lt;60,60,IF(L687-TODAY()&lt;90,90,IF(L687-TODAY()&lt;180,180,"")))))</f>
        <v/>
      </c>
      <c r="N687" s="104" t="n">
        <v>67500</v>
      </c>
      <c r="O687" s="95"/>
      <c r="P687" s="44"/>
    </row>
    <row r="688" s="71" customFormat="true" ht="22.5" hidden="false" customHeight="false" outlineLevel="0" collapsed="false">
      <c r="A688" s="20" t="s">
        <v>1739</v>
      </c>
      <c r="B688" s="20" t="str">
        <f aca="false">MID(A688,8,4)</f>
        <v>2017</v>
      </c>
      <c r="C688" s="49" t="s">
        <v>42</v>
      </c>
      <c r="D688" s="20" t="s">
        <v>54</v>
      </c>
      <c r="E688" s="20" t="s">
        <v>44</v>
      </c>
      <c r="F688" s="34" t="s">
        <v>1740</v>
      </c>
      <c r="G688" s="49" t="s">
        <v>1605</v>
      </c>
      <c r="H688" s="85" t="n">
        <v>201800135</v>
      </c>
      <c r="I688" s="49" t="s">
        <v>1763</v>
      </c>
      <c r="J688" s="49"/>
      <c r="K688" s="95" t="n">
        <v>43166</v>
      </c>
      <c r="L688" s="95" t="n">
        <v>43531</v>
      </c>
      <c r="M688" s="35" t="str">
        <f aca="true">IF(L688-TODAY()&lt;0,"",IF(L688-TODAY()&lt;30,30,IF(L688-TODAY()&lt;60,60,IF(L688-TODAY()&lt;90,90,IF(L688-TODAY()&lt;180,180,"")))))</f>
        <v/>
      </c>
      <c r="N688" s="104" t="n">
        <v>226800</v>
      </c>
      <c r="O688" s="20"/>
      <c r="P688" s="44"/>
    </row>
    <row r="689" s="71" customFormat="true" ht="22.5" hidden="false" customHeight="false" outlineLevel="0" collapsed="false">
      <c r="A689" s="20" t="s">
        <v>1747</v>
      </c>
      <c r="B689" s="20" t="str">
        <f aca="false">MID(A689,8,4)</f>
        <v>2017</v>
      </c>
      <c r="C689" s="49" t="s">
        <v>42</v>
      </c>
      <c r="D689" s="20" t="s">
        <v>54</v>
      </c>
      <c r="E689" s="20" t="s">
        <v>44</v>
      </c>
      <c r="F689" s="51" t="s">
        <v>1736</v>
      </c>
      <c r="G689" s="49" t="s">
        <v>1605</v>
      </c>
      <c r="H689" s="85" t="n">
        <v>201800136</v>
      </c>
      <c r="I689" s="49" t="s">
        <v>1764</v>
      </c>
      <c r="J689" s="49"/>
      <c r="K689" s="95" t="n">
        <v>43166</v>
      </c>
      <c r="L689" s="95" t="n">
        <v>43531</v>
      </c>
      <c r="M689" s="35" t="str">
        <f aca="true">IF(L689-TODAY()&lt;0,"",IF(L689-TODAY()&lt;30,30,IF(L689-TODAY()&lt;60,60,IF(L689-TODAY()&lt;90,90,IF(L689-TODAY()&lt;180,180,"")))))</f>
        <v/>
      </c>
      <c r="N689" s="104" t="n">
        <v>64860</v>
      </c>
      <c r="O689" s="20"/>
      <c r="P689" s="44" t="s">
        <v>1765</v>
      </c>
    </row>
    <row r="690" s="71" customFormat="true" ht="45" hidden="false" customHeight="false" outlineLevel="0" collapsed="false">
      <c r="A690" s="20" t="s">
        <v>1766</v>
      </c>
      <c r="B690" s="49" t="str">
        <f aca="false">MID(A690,8,4)</f>
        <v>2018</v>
      </c>
      <c r="C690" s="49" t="s">
        <v>49</v>
      </c>
      <c r="D690" s="20" t="s">
        <v>748</v>
      </c>
      <c r="E690" s="103" t="s">
        <v>44</v>
      </c>
      <c r="F690" s="51" t="s">
        <v>1767</v>
      </c>
      <c r="G690" s="49" t="s">
        <v>1768</v>
      </c>
      <c r="H690" s="85" t="n">
        <v>201900025</v>
      </c>
      <c r="I690" s="49" t="s">
        <v>1769</v>
      </c>
      <c r="J690" s="49"/>
      <c r="K690" s="95" t="n">
        <v>43503</v>
      </c>
      <c r="L690" s="73" t="n">
        <v>43532</v>
      </c>
      <c r="M690" s="51"/>
      <c r="N690" s="104" t="n">
        <v>32060</v>
      </c>
      <c r="O690" s="20"/>
      <c r="P690" s="44"/>
    </row>
    <row r="691" s="71" customFormat="true" ht="11.25" hidden="false" customHeight="false" outlineLevel="0" collapsed="false">
      <c r="A691" s="20" t="s">
        <v>1766</v>
      </c>
      <c r="B691" s="49" t="str">
        <f aca="false">MID(A691,8,4)</f>
        <v>2018</v>
      </c>
      <c r="C691" s="49" t="s">
        <v>49</v>
      </c>
      <c r="D691" s="20" t="s">
        <v>748</v>
      </c>
      <c r="E691" s="103" t="s">
        <v>1047</v>
      </c>
      <c r="F691" s="51" t="s">
        <v>1770</v>
      </c>
      <c r="G691" s="49" t="s">
        <v>1768</v>
      </c>
      <c r="H691" s="85" t="n">
        <v>201900025</v>
      </c>
      <c r="I691" s="49" t="s">
        <v>1769</v>
      </c>
      <c r="J691" s="49"/>
      <c r="K691" s="95" t="n">
        <v>43503</v>
      </c>
      <c r="L691" s="73" t="n">
        <v>43532</v>
      </c>
      <c r="M691" s="51"/>
      <c r="N691" s="104" t="n">
        <v>32060</v>
      </c>
      <c r="O691" s="20"/>
      <c r="P691" s="44"/>
    </row>
    <row r="692" s="71" customFormat="true" ht="45" hidden="false" customHeight="false" outlineLevel="0" collapsed="false">
      <c r="A692" s="20" t="s">
        <v>1771</v>
      </c>
      <c r="B692" s="49" t="str">
        <f aca="false">MID(A692,8,4)</f>
        <v>2018</v>
      </c>
      <c r="C692" s="49" t="s">
        <v>49</v>
      </c>
      <c r="D692" s="20" t="s">
        <v>748</v>
      </c>
      <c r="E692" s="103" t="s">
        <v>44</v>
      </c>
      <c r="F692" s="51" t="s">
        <v>1772</v>
      </c>
      <c r="G692" s="49" t="s">
        <v>1773</v>
      </c>
      <c r="H692" s="85" t="n">
        <v>201900023</v>
      </c>
      <c r="I692" s="49" t="s">
        <v>1769</v>
      </c>
      <c r="J692" s="49"/>
      <c r="K692" s="95" t="n">
        <v>43502</v>
      </c>
      <c r="L692" s="73" t="n">
        <v>43532</v>
      </c>
      <c r="M692" s="51"/>
      <c r="N692" s="104" t="n">
        <v>66100</v>
      </c>
      <c r="O692" s="20"/>
      <c r="P692" s="44"/>
    </row>
    <row r="693" s="71" customFormat="true" ht="11.25" hidden="false" customHeight="false" outlineLevel="0" collapsed="false">
      <c r="A693" s="20" t="s">
        <v>1771</v>
      </c>
      <c r="B693" s="49" t="str">
        <f aca="false">MID(A693,8,4)</f>
        <v>2018</v>
      </c>
      <c r="C693" s="49" t="s">
        <v>49</v>
      </c>
      <c r="D693" s="20" t="s">
        <v>748</v>
      </c>
      <c r="E693" s="103" t="s">
        <v>1047</v>
      </c>
      <c r="F693" s="51" t="s">
        <v>1770</v>
      </c>
      <c r="G693" s="49" t="s">
        <v>1773</v>
      </c>
      <c r="H693" s="85" t="n">
        <v>201900023</v>
      </c>
      <c r="I693" s="49" t="s">
        <v>1769</v>
      </c>
      <c r="J693" s="49"/>
      <c r="K693" s="95" t="n">
        <v>43502</v>
      </c>
      <c r="L693" s="73" t="n">
        <v>43532</v>
      </c>
      <c r="M693" s="51"/>
      <c r="N693" s="104" t="n">
        <v>66100</v>
      </c>
      <c r="O693" s="20"/>
      <c r="P693" s="44"/>
    </row>
    <row r="694" s="71" customFormat="true" ht="22.5" hidden="false" customHeight="false" outlineLevel="0" collapsed="false">
      <c r="A694" s="20" t="s">
        <v>1591</v>
      </c>
      <c r="B694" s="20" t="str">
        <f aca="false">MID(A694,8,4)</f>
        <v>2017</v>
      </c>
      <c r="C694" s="49" t="s">
        <v>42</v>
      </c>
      <c r="D694" s="20" t="s">
        <v>54</v>
      </c>
      <c r="E694" s="20" t="s">
        <v>44</v>
      </c>
      <c r="F694" s="51" t="s">
        <v>1616</v>
      </c>
      <c r="G694" s="49" t="s">
        <v>1774</v>
      </c>
      <c r="H694" s="85" t="n">
        <v>201800140</v>
      </c>
      <c r="I694" s="49" t="s">
        <v>1593</v>
      </c>
      <c r="J694" s="49"/>
      <c r="K694" s="95" t="n">
        <v>43168</v>
      </c>
      <c r="L694" s="95" t="n">
        <v>43533</v>
      </c>
      <c r="M694" s="35" t="str">
        <f aca="true">IF(L694-TODAY()&lt;0,"",IF(L694-TODAY()&lt;30,30,IF(L694-TODAY()&lt;60,60,IF(L694-TODAY()&lt;90,90,IF(L694-TODAY()&lt;180,180,"")))))</f>
        <v/>
      </c>
      <c r="N694" s="104" t="n">
        <v>1139.98</v>
      </c>
      <c r="O694" s="20"/>
      <c r="P694" s="44" t="s">
        <v>1775</v>
      </c>
    </row>
    <row r="695" s="71" customFormat="true" ht="22.5" hidden="false" customHeight="false" outlineLevel="0" collapsed="false">
      <c r="A695" s="20" t="s">
        <v>1776</v>
      </c>
      <c r="B695" s="49" t="str">
        <f aca="false">MID(A695,8,4)</f>
        <v>2017</v>
      </c>
      <c r="C695" s="49" t="s">
        <v>42</v>
      </c>
      <c r="D695" s="49" t="s">
        <v>37</v>
      </c>
      <c r="E695" s="49" t="s">
        <v>44</v>
      </c>
      <c r="F695" s="51" t="s">
        <v>1777</v>
      </c>
      <c r="G695" s="49" t="s">
        <v>320</v>
      </c>
      <c r="H695" s="85" t="n">
        <v>201800174</v>
      </c>
      <c r="I695" s="49" t="s">
        <v>1778</v>
      </c>
      <c r="J695" s="49"/>
      <c r="K695" s="95" t="n">
        <v>43227</v>
      </c>
      <c r="L695" s="95" t="n">
        <v>43533</v>
      </c>
      <c r="M695" s="35" t="str">
        <f aca="true">IF(L695-TODAY()&lt;0,"",IF(L695-TODAY()&lt;30,30,IF(L695-TODAY()&lt;60,60,IF(L695-TODAY()&lt;90,90,IF(L695-TODAY()&lt;180,180,"")))))</f>
        <v/>
      </c>
      <c r="N695" s="104" t="n">
        <v>70381.68</v>
      </c>
      <c r="O695" s="49" t="n">
        <v>2</v>
      </c>
      <c r="P695" s="44"/>
    </row>
    <row r="696" s="71" customFormat="true" ht="11.25" hidden="false" customHeight="false" outlineLevel="0" collapsed="false">
      <c r="A696" s="20" t="s">
        <v>1776</v>
      </c>
      <c r="B696" s="49" t="str">
        <f aca="false">MID(A696,8,4)</f>
        <v>2017</v>
      </c>
      <c r="C696" s="49" t="s">
        <v>42</v>
      </c>
      <c r="D696" s="49" t="s">
        <v>37</v>
      </c>
      <c r="E696" s="49"/>
      <c r="F696" s="51" t="s">
        <v>1779</v>
      </c>
      <c r="G696" s="49" t="s">
        <v>320</v>
      </c>
      <c r="H696" s="85" t="n">
        <v>201800174</v>
      </c>
      <c r="I696" s="49" t="s">
        <v>1778</v>
      </c>
      <c r="J696" s="49"/>
      <c r="K696" s="95" t="n">
        <v>43533</v>
      </c>
      <c r="L696" s="95" t="n">
        <v>43533</v>
      </c>
      <c r="M696" s="35" t="str">
        <f aca="true">IF(L696-TODAY()&lt;0,"",IF(L696-TODAY()&lt;30,30,IF(L696-TODAY()&lt;60,60,IF(L696-TODAY()&lt;90,90,IF(L696-TODAY()&lt;180,180,"")))))</f>
        <v/>
      </c>
      <c r="N696" s="104" t="n">
        <v>0</v>
      </c>
      <c r="O696" s="49"/>
      <c r="P696" s="44"/>
    </row>
    <row r="697" s="71" customFormat="true" ht="22.5" hidden="false" customHeight="false" outlineLevel="0" collapsed="false">
      <c r="A697" s="20" t="s">
        <v>1312</v>
      </c>
      <c r="B697" s="49" t="str">
        <f aca="false">MID(A697,8,4)</f>
        <v>2016</v>
      </c>
      <c r="C697" s="49" t="s">
        <v>42</v>
      </c>
      <c r="D697" s="49" t="s">
        <v>748</v>
      </c>
      <c r="E697" s="103" t="s">
        <v>44</v>
      </c>
      <c r="F697" s="51" t="s">
        <v>1780</v>
      </c>
      <c r="G697" s="49" t="s">
        <v>1181</v>
      </c>
      <c r="H697" s="85" t="n">
        <v>201800128</v>
      </c>
      <c r="I697" s="49" t="s">
        <v>1403</v>
      </c>
      <c r="J697" s="49"/>
      <c r="K697" s="95" t="n">
        <v>43171</v>
      </c>
      <c r="L697" s="95" t="n">
        <v>43536</v>
      </c>
      <c r="M697" s="35" t="str">
        <f aca="true">IF(L697-TODAY()&lt;0,"",IF(L697-TODAY()&lt;30,30,IF(L697-TODAY()&lt;60,60,IF(L697-TODAY()&lt;90,90,IF(L697-TODAY()&lt;180,180,"")))))</f>
        <v/>
      </c>
      <c r="N697" s="104" t="n">
        <v>36590</v>
      </c>
      <c r="O697" s="95"/>
      <c r="P697" s="44"/>
    </row>
    <row r="698" s="71" customFormat="true" ht="22.5" hidden="false" customHeight="false" outlineLevel="0" collapsed="false">
      <c r="A698" s="20" t="s">
        <v>1591</v>
      </c>
      <c r="B698" s="20" t="str">
        <f aca="false">MID(A698,8,4)</f>
        <v>2017</v>
      </c>
      <c r="C698" s="49" t="s">
        <v>42</v>
      </c>
      <c r="D698" s="20" t="s">
        <v>54</v>
      </c>
      <c r="E698" s="20" t="s">
        <v>44</v>
      </c>
      <c r="F698" s="34" t="s">
        <v>1616</v>
      </c>
      <c r="G698" s="49" t="s">
        <v>1781</v>
      </c>
      <c r="H698" s="85" t="n">
        <v>201800134</v>
      </c>
      <c r="I698" s="49" t="s">
        <v>1595</v>
      </c>
      <c r="J698" s="49"/>
      <c r="K698" s="95" t="n">
        <v>43171</v>
      </c>
      <c r="L698" s="95" t="n">
        <v>43536</v>
      </c>
      <c r="M698" s="35" t="str">
        <f aca="true">IF(L698-TODAY()&lt;0,"",IF(L698-TODAY()&lt;30,30,IF(L698-TODAY()&lt;60,60,IF(L698-TODAY()&lt;90,90,IF(L698-TODAY()&lt;180,180,"")))))</f>
        <v/>
      </c>
      <c r="N698" s="104" t="n">
        <v>2882</v>
      </c>
      <c r="O698" s="20"/>
      <c r="P698" s="44" t="s">
        <v>1709</v>
      </c>
    </row>
    <row r="699" s="71" customFormat="true" ht="22.5" hidden="false" customHeight="false" outlineLevel="0" collapsed="false">
      <c r="A699" s="20" t="s">
        <v>1591</v>
      </c>
      <c r="B699" s="20" t="str">
        <f aca="false">MID(A699,8,4)</f>
        <v>2017</v>
      </c>
      <c r="C699" s="49" t="s">
        <v>42</v>
      </c>
      <c r="D699" s="20" t="s">
        <v>54</v>
      </c>
      <c r="E699" s="20" t="s">
        <v>44</v>
      </c>
      <c r="F699" s="34" t="s">
        <v>1616</v>
      </c>
      <c r="G699" s="49" t="s">
        <v>1781</v>
      </c>
      <c r="H699" s="85" t="n">
        <v>201800133</v>
      </c>
      <c r="I699" s="49" t="s">
        <v>1782</v>
      </c>
      <c r="J699" s="49"/>
      <c r="K699" s="95" t="n">
        <v>43171</v>
      </c>
      <c r="L699" s="68" t="n">
        <v>43536</v>
      </c>
      <c r="M699" s="35" t="str">
        <f aca="true">IF(L699-TODAY()&lt;0,"",IF(L699-TODAY()&lt;30,30,IF(L699-TODAY()&lt;60,60,IF(L699-TODAY()&lt;90,90,IF(L699-TODAY()&lt;180,180,"")))))</f>
        <v/>
      </c>
      <c r="N699" s="104" t="n">
        <v>3599.92</v>
      </c>
      <c r="O699" s="20"/>
      <c r="P699" s="44" t="s">
        <v>1709</v>
      </c>
    </row>
    <row r="700" s="51" customFormat="true" ht="22.5" hidden="false" customHeight="false" outlineLevel="0" collapsed="false">
      <c r="A700" s="20" t="s">
        <v>1591</v>
      </c>
      <c r="B700" s="20" t="str">
        <f aca="false">MID(A700,8,4)</f>
        <v>2017</v>
      </c>
      <c r="C700" s="49" t="s">
        <v>42</v>
      </c>
      <c r="D700" s="20" t="s">
        <v>54</v>
      </c>
      <c r="E700" s="20" t="s">
        <v>44</v>
      </c>
      <c r="F700" s="34" t="s">
        <v>1654</v>
      </c>
      <c r="G700" s="49" t="s">
        <v>1781</v>
      </c>
      <c r="H700" s="85" t="n">
        <v>201800141</v>
      </c>
      <c r="I700" s="49" t="s">
        <v>1655</v>
      </c>
      <c r="J700" s="49"/>
      <c r="K700" s="95" t="n">
        <v>43171</v>
      </c>
      <c r="L700" s="68" t="n">
        <v>43536</v>
      </c>
      <c r="M700" s="35" t="str">
        <f aca="true">IF(L700-TODAY()&lt;0,"",IF(L700-TODAY()&lt;30,30,IF(L700-TODAY()&lt;60,60,IF(L700-TODAY()&lt;90,90,IF(L700-TODAY()&lt;180,180,"")))))</f>
        <v/>
      </c>
      <c r="N700" s="104" t="n">
        <v>1974</v>
      </c>
      <c r="O700" s="20"/>
      <c r="P700" s="44" t="s">
        <v>1709</v>
      </c>
    </row>
    <row r="701" s="71" customFormat="true" ht="33.75" hidden="false" customHeight="false" outlineLevel="0" collapsed="false">
      <c r="A701" s="20" t="s">
        <v>1591</v>
      </c>
      <c r="B701" s="49" t="str">
        <f aca="false">MID(A701,8,4)</f>
        <v>2017</v>
      </c>
      <c r="C701" s="49" t="s">
        <v>42</v>
      </c>
      <c r="D701" s="20" t="s">
        <v>54</v>
      </c>
      <c r="E701" s="103" t="s">
        <v>44</v>
      </c>
      <c r="F701" s="51" t="s">
        <v>1783</v>
      </c>
      <c r="G701" s="49" t="s">
        <v>1774</v>
      </c>
      <c r="H701" s="85" t="n">
        <v>201800139</v>
      </c>
      <c r="I701" s="49" t="s">
        <v>1784</v>
      </c>
      <c r="J701" s="49"/>
      <c r="K701" s="95" t="n">
        <v>43171</v>
      </c>
      <c r="L701" s="95" t="n">
        <v>43536</v>
      </c>
      <c r="M701" s="35" t="str">
        <f aca="true">IF(L701-TODAY()&lt;0,"",IF(L701-TODAY()&lt;30,30,IF(L701-TODAY()&lt;60,60,IF(L701-TODAY()&lt;90,90,IF(L701-TODAY()&lt;180,180,"")))))</f>
        <v/>
      </c>
      <c r="N701" s="104" t="n">
        <v>2003.96</v>
      </c>
      <c r="O701" s="20"/>
      <c r="P701" s="44"/>
    </row>
    <row r="702" s="71" customFormat="true" ht="56.25" hidden="false" customHeight="false" outlineLevel="0" collapsed="false">
      <c r="A702" s="20" t="s">
        <v>1785</v>
      </c>
      <c r="B702" s="20" t="str">
        <f aca="false">MID(A702,8,4)</f>
        <v>2017</v>
      </c>
      <c r="C702" s="49" t="s">
        <v>42</v>
      </c>
      <c r="D702" s="20" t="s">
        <v>557</v>
      </c>
      <c r="E702" s="20"/>
      <c r="F702" s="34" t="s">
        <v>1786</v>
      </c>
      <c r="G702" s="49"/>
      <c r="H702" s="85" t="s">
        <v>1787</v>
      </c>
      <c r="I702" s="49" t="s">
        <v>1788</v>
      </c>
      <c r="J702" s="49"/>
      <c r="K702" s="95" t="n">
        <v>43171</v>
      </c>
      <c r="L702" s="95" t="n">
        <v>43536</v>
      </c>
      <c r="M702" s="35" t="str">
        <f aca="true">IF(L702-TODAY()&lt;0,"",IF(L702-TODAY()&lt;30,30,IF(L702-TODAY()&lt;60,60,IF(L702-TODAY()&lt;90,90,IF(L702-TODAY()&lt;180,180,"")))))</f>
        <v/>
      </c>
      <c r="N702" s="116" t="n">
        <v>12200</v>
      </c>
      <c r="O702" s="20"/>
      <c r="P702" s="44"/>
    </row>
    <row r="703" s="71" customFormat="true" ht="11.25" hidden="false" customHeight="false" outlineLevel="0" collapsed="false">
      <c r="A703" s="66" t="s">
        <v>1789</v>
      </c>
      <c r="B703" s="20" t="str">
        <f aca="false">MID(A703,8,4)</f>
        <v>2015</v>
      </c>
      <c r="C703" s="66" t="s">
        <v>824</v>
      </c>
      <c r="D703" s="66" t="s">
        <v>37</v>
      </c>
      <c r="E703" s="33" t="s">
        <v>44</v>
      </c>
      <c r="F703" s="34" t="s">
        <v>869</v>
      </c>
      <c r="G703" s="66" t="s">
        <v>535</v>
      </c>
      <c r="H703" s="86" t="n">
        <v>201600116</v>
      </c>
      <c r="I703" s="66" t="s">
        <v>333</v>
      </c>
      <c r="J703" s="66"/>
      <c r="K703" s="95" t="n">
        <v>42537</v>
      </c>
      <c r="L703" s="68" t="n">
        <v>43540</v>
      </c>
      <c r="M703" s="35" t="str">
        <f aca="true">IF(L703-TODAY()&lt;0,"",IF(L703-TODAY()&lt;30,30,IF(L703-TODAY()&lt;60,60,IF(L703-TODAY()&lt;90,90,IF(L703-TODAY()&lt;180,180,"")))))</f>
        <v/>
      </c>
      <c r="N703" s="89" t="n">
        <v>58355.72</v>
      </c>
      <c r="O703" s="66" t="n">
        <v>1</v>
      </c>
      <c r="P703" s="70"/>
    </row>
    <row r="704" s="71" customFormat="true" ht="22.5" hidden="false" customHeight="false" outlineLevel="0" collapsed="false">
      <c r="A704" s="66" t="s">
        <v>1789</v>
      </c>
      <c r="B704" s="20" t="str">
        <f aca="false">MID(A704,8,4)</f>
        <v>2015</v>
      </c>
      <c r="C704" s="66" t="s">
        <v>65</v>
      </c>
      <c r="D704" s="66" t="s">
        <v>37</v>
      </c>
      <c r="E704" s="33" t="s">
        <v>1047</v>
      </c>
      <c r="F704" s="34" t="s">
        <v>1790</v>
      </c>
      <c r="G704" s="66" t="s">
        <v>535</v>
      </c>
      <c r="H704" s="86" t="n">
        <v>201600116</v>
      </c>
      <c r="I704" s="66" t="s">
        <v>333</v>
      </c>
      <c r="J704" s="66"/>
      <c r="K704" s="95" t="n">
        <v>43101</v>
      </c>
      <c r="L704" s="68" t="n">
        <v>43267</v>
      </c>
      <c r="M704" s="35" t="str">
        <f aca="true">IF(L704-TODAY()&lt;0,"",IF(L704-TODAY()&lt;30,30,IF(L704-TODAY()&lt;60,60,IF(L704-TODAY()&lt;90,90,IF(L704-TODAY()&lt;180,180,"")))))</f>
        <v/>
      </c>
      <c r="N704" s="89" t="n">
        <v>58320.72</v>
      </c>
      <c r="O704" s="66" t="n">
        <v>1</v>
      </c>
      <c r="P704" s="70"/>
    </row>
    <row r="705" s="71" customFormat="true" ht="11.25" hidden="false" customHeight="false" outlineLevel="0" collapsed="false">
      <c r="A705" s="66" t="s">
        <v>1789</v>
      </c>
      <c r="B705" s="20" t="str">
        <f aca="false">MID(A705,8,4)</f>
        <v>2015</v>
      </c>
      <c r="C705" s="66" t="s">
        <v>65</v>
      </c>
      <c r="D705" s="66" t="s">
        <v>37</v>
      </c>
      <c r="E705" s="33" t="s">
        <v>837</v>
      </c>
      <c r="F705" s="34" t="s">
        <v>1791</v>
      </c>
      <c r="G705" s="66" t="s">
        <v>535</v>
      </c>
      <c r="H705" s="86" t="n">
        <v>201600116</v>
      </c>
      <c r="I705" s="66" t="s">
        <v>333</v>
      </c>
      <c r="J705" s="66"/>
      <c r="K705" s="95" t="n">
        <v>43267</v>
      </c>
      <c r="L705" s="68" t="n">
        <v>43449</v>
      </c>
      <c r="M705" s="35" t="str">
        <f aca="true">IF(L705-TODAY()&lt;0,"",IF(L705-TODAY()&lt;30,30,IF(L705-TODAY()&lt;60,60,IF(L705-TODAY()&lt;90,90,IF(L705-TODAY()&lt;180,180,"")))))</f>
        <v/>
      </c>
      <c r="N705" s="89" t="n">
        <v>28442.88</v>
      </c>
      <c r="O705" s="66" t="n">
        <v>1</v>
      </c>
      <c r="P705" s="75"/>
    </row>
    <row r="706" s="71" customFormat="true" ht="11.25" hidden="false" customHeight="false" outlineLevel="0" collapsed="false">
      <c r="A706" s="66" t="s">
        <v>1792</v>
      </c>
      <c r="B706" s="20" t="str">
        <f aca="false">MID(A706,8,4)</f>
        <v>2015</v>
      </c>
      <c r="C706" s="66" t="s">
        <v>65</v>
      </c>
      <c r="D706" s="66" t="s">
        <v>37</v>
      </c>
      <c r="E706" s="33" t="s">
        <v>837</v>
      </c>
      <c r="F706" s="34" t="s">
        <v>1793</v>
      </c>
      <c r="G706" s="66" t="s">
        <v>535</v>
      </c>
      <c r="H706" s="86" t="n">
        <v>201600116</v>
      </c>
      <c r="I706" s="66" t="s">
        <v>333</v>
      </c>
      <c r="J706" s="66"/>
      <c r="K706" s="95" t="n">
        <v>43450</v>
      </c>
      <c r="L706" s="68" t="n">
        <v>43540</v>
      </c>
      <c r="M706" s="35" t="str">
        <f aca="true">IF(L706-TODAY()&lt;0,"",IF(L706-TODAY()&lt;30,30,IF(L706-TODAY()&lt;60,60,IF(L706-TODAY()&lt;90,90,IF(L706-TODAY()&lt;180,180,"")))))</f>
        <v/>
      </c>
      <c r="N706" s="89" t="n">
        <v>14580.18</v>
      </c>
      <c r="O706" s="66" t="n">
        <v>1</v>
      </c>
      <c r="P706" s="70"/>
    </row>
    <row r="707" s="71" customFormat="true" ht="22.5" hidden="false" customHeight="false" outlineLevel="0" collapsed="false">
      <c r="A707" s="66" t="s">
        <v>1792</v>
      </c>
      <c r="B707" s="20" t="str">
        <f aca="false">MID(A707,8,4)</f>
        <v>2015</v>
      </c>
      <c r="C707" s="66" t="s">
        <v>65</v>
      </c>
      <c r="D707" s="66" t="s">
        <v>37</v>
      </c>
      <c r="E707" s="33" t="s">
        <v>1047</v>
      </c>
      <c r="F707" s="34" t="s">
        <v>1794</v>
      </c>
      <c r="G707" s="66" t="s">
        <v>535</v>
      </c>
      <c r="H707" s="86" t="n">
        <v>201600116</v>
      </c>
      <c r="I707" s="66" t="s">
        <v>333</v>
      </c>
      <c r="J707" s="66"/>
      <c r="K707" s="95" t="n">
        <v>43466</v>
      </c>
      <c r="L707" s="68" t="n">
        <v>43540</v>
      </c>
      <c r="M707" s="35" t="str">
        <f aca="true">IF(L707-TODAY()&lt;0,"",IF(L707-TODAY()&lt;30,30,IF(L707-TODAY()&lt;60,60,IF(L707-TODAY()&lt;90,90,IF(L707-TODAY()&lt;180,180,"")))))</f>
        <v/>
      </c>
      <c r="N707" s="89" t="n">
        <v>35</v>
      </c>
      <c r="O707" s="66" t="n">
        <v>1</v>
      </c>
      <c r="P707" s="70"/>
    </row>
    <row r="708" s="71" customFormat="true" ht="22.5" hidden="false" customHeight="false" outlineLevel="0" collapsed="false">
      <c r="A708" s="20" t="s">
        <v>1591</v>
      </c>
      <c r="B708" s="49" t="str">
        <f aca="false">MID(A708,8,4)</f>
        <v>2017</v>
      </c>
      <c r="C708" s="49" t="s">
        <v>42</v>
      </c>
      <c r="D708" s="49" t="s">
        <v>54</v>
      </c>
      <c r="E708" s="103" t="s">
        <v>44</v>
      </c>
      <c r="F708" s="51" t="s">
        <v>1616</v>
      </c>
      <c r="G708" s="49" t="s">
        <v>371</v>
      </c>
      <c r="H708" s="85" t="n">
        <v>201800143</v>
      </c>
      <c r="I708" s="49" t="s">
        <v>1641</v>
      </c>
      <c r="J708" s="49"/>
      <c r="K708" s="95" t="n">
        <v>43178</v>
      </c>
      <c r="L708" s="95" t="n">
        <v>43543</v>
      </c>
      <c r="M708" s="35" t="str">
        <f aca="true">IF(L708-TODAY()&lt;0,"",IF(L708-TODAY()&lt;30,30,IF(L708-TODAY()&lt;60,60,IF(L708-TODAY()&lt;90,90,IF(L708-TODAY()&lt;180,180,"")))))</f>
        <v/>
      </c>
      <c r="N708" s="104" t="n">
        <v>500.99</v>
      </c>
      <c r="O708" s="95"/>
      <c r="P708" s="44" t="s">
        <v>1795</v>
      </c>
    </row>
    <row r="709" s="71" customFormat="true" ht="22.5" hidden="false" customHeight="false" outlineLevel="0" collapsed="false">
      <c r="A709" s="20" t="s">
        <v>1796</v>
      </c>
      <c r="B709" s="49" t="str">
        <f aca="false">MID(A709,8,4)</f>
        <v>2017</v>
      </c>
      <c r="C709" s="49" t="s">
        <v>42</v>
      </c>
      <c r="D709" s="49" t="s">
        <v>54</v>
      </c>
      <c r="E709" s="103" t="s">
        <v>44</v>
      </c>
      <c r="F709" s="51" t="s">
        <v>1797</v>
      </c>
      <c r="G709" s="49" t="s">
        <v>1681</v>
      </c>
      <c r="H709" s="85" t="n">
        <v>201800144</v>
      </c>
      <c r="I709" s="49" t="s">
        <v>1798</v>
      </c>
      <c r="J709" s="49"/>
      <c r="K709" s="95" t="n">
        <v>43180</v>
      </c>
      <c r="L709" s="95" t="n">
        <v>43545</v>
      </c>
      <c r="M709" s="35" t="str">
        <f aca="true">IF(L709-TODAY()&lt;0,"",IF(L709-TODAY()&lt;30,30,IF(L709-TODAY()&lt;60,60,IF(L709-TODAY()&lt;90,90,IF(L709-TODAY()&lt;180,180,"")))))</f>
        <v/>
      </c>
      <c r="N709" s="104" t="n">
        <v>13800</v>
      </c>
      <c r="O709" s="95"/>
      <c r="P709" s="44" t="s">
        <v>1799</v>
      </c>
    </row>
    <row r="710" s="71" customFormat="true" ht="56.25" hidden="false" customHeight="false" outlineLevel="0" collapsed="false">
      <c r="A710" s="20" t="s">
        <v>1800</v>
      </c>
      <c r="B710" s="49" t="str">
        <f aca="false">MID(A710,8,4)</f>
        <v>2017</v>
      </c>
      <c r="C710" s="49" t="s">
        <v>42</v>
      </c>
      <c r="D710" s="49" t="s">
        <v>557</v>
      </c>
      <c r="E710" s="20"/>
      <c r="F710" s="51" t="s">
        <v>1137</v>
      </c>
      <c r="G710" s="49" t="s">
        <v>1049</v>
      </c>
      <c r="H710" s="85" t="s">
        <v>1801</v>
      </c>
      <c r="I710" s="49" t="s">
        <v>1802</v>
      </c>
      <c r="J710" s="66" t="s">
        <v>1113</v>
      </c>
      <c r="K710" s="95" t="n">
        <v>43185</v>
      </c>
      <c r="L710" s="95" t="n">
        <v>43550</v>
      </c>
      <c r="M710" s="35" t="str">
        <f aca="true">IF(L710-TODAY()&lt;0,"",IF(L710-TODAY()&lt;30,30,IF(L710-TODAY()&lt;60,60,IF(L710-TODAY()&lt;90,90,IF(L710-TODAY()&lt;180,180,"")))))</f>
        <v/>
      </c>
      <c r="N710" s="116" t="n">
        <v>970623.35</v>
      </c>
      <c r="O710" s="20"/>
      <c r="P710" s="44"/>
    </row>
    <row r="711" s="71" customFormat="true" ht="33.75" hidden="false" customHeight="false" outlineLevel="0" collapsed="false">
      <c r="A711" s="20" t="s">
        <v>1439</v>
      </c>
      <c r="B711" s="49" t="str">
        <f aca="false">MID(A711,8,4)</f>
        <v>2017</v>
      </c>
      <c r="C711" s="49" t="s">
        <v>42</v>
      </c>
      <c r="D711" s="20" t="s">
        <v>748</v>
      </c>
      <c r="E711" s="49" t="s">
        <v>44</v>
      </c>
      <c r="F711" s="51" t="s">
        <v>1803</v>
      </c>
      <c r="G711" s="49" t="s">
        <v>1049</v>
      </c>
      <c r="H711" s="85" t="n">
        <v>201800145</v>
      </c>
      <c r="I711" s="49" t="s">
        <v>1804</v>
      </c>
      <c r="J711" s="20" t="s">
        <v>223</v>
      </c>
      <c r="K711" s="95" t="n">
        <v>43185</v>
      </c>
      <c r="L711" s="95" t="n">
        <v>43550</v>
      </c>
      <c r="M711" s="35" t="str">
        <f aca="true">IF(L711-TODAY()&lt;0,"",IF(L711-TODAY()&lt;30,30,IF(L711-TODAY()&lt;60,60,IF(L711-TODAY()&lt;90,90,IF(L711-TODAY()&lt;180,180,"")))))</f>
        <v/>
      </c>
      <c r="N711" s="104" t="n">
        <v>111910.52</v>
      </c>
      <c r="O711" s="20"/>
      <c r="P711" s="44"/>
    </row>
    <row r="712" s="51" customFormat="true" ht="101.25" hidden="false" customHeight="false" outlineLevel="0" collapsed="false">
      <c r="A712" s="20" t="s">
        <v>1805</v>
      </c>
      <c r="B712" s="20" t="str">
        <f aca="false">MID(A712,8,4)</f>
        <v>2013</v>
      </c>
      <c r="C712" s="49" t="s">
        <v>42</v>
      </c>
      <c r="D712" s="20" t="s">
        <v>43</v>
      </c>
      <c r="E712" s="20" t="s">
        <v>44</v>
      </c>
      <c r="F712" s="34" t="s">
        <v>1806</v>
      </c>
      <c r="G712" s="49" t="s">
        <v>1807</v>
      </c>
      <c r="H712" s="85" t="n">
        <v>201300116</v>
      </c>
      <c r="I712" s="49" t="s">
        <v>1808</v>
      </c>
      <c r="J712" s="49"/>
      <c r="K712" s="95" t="n">
        <v>43097</v>
      </c>
      <c r="L712" s="68" t="n">
        <v>43554</v>
      </c>
      <c r="M712" s="35" t="str">
        <f aca="true">IF(L712-TODAY()&lt;0,"",IF(L712-TODAY()&lt;30,30,IF(L712-TODAY()&lt;60,60,IF(L712-TODAY()&lt;90,90,IF(L712-TODAY()&lt;180,180,"")))))</f>
        <v/>
      </c>
      <c r="N712" s="104" t="n">
        <v>455000</v>
      </c>
      <c r="O712" s="20"/>
      <c r="P712" s="44" t="s">
        <v>1809</v>
      </c>
    </row>
    <row r="713" s="51" customFormat="true" ht="22.5" hidden="false" customHeight="false" outlineLevel="0" collapsed="false">
      <c r="A713" s="20" t="s">
        <v>1805</v>
      </c>
      <c r="B713" s="20" t="str">
        <f aca="false">MID(A713,8,4)</f>
        <v>2013</v>
      </c>
      <c r="C713" s="49" t="s">
        <v>42</v>
      </c>
      <c r="D713" s="20" t="s">
        <v>43</v>
      </c>
      <c r="E713" s="20" t="s">
        <v>837</v>
      </c>
      <c r="F713" s="34" t="s">
        <v>1810</v>
      </c>
      <c r="G713" s="49" t="s">
        <v>1807</v>
      </c>
      <c r="H713" s="85" t="n">
        <v>201300116</v>
      </c>
      <c r="I713" s="49" t="s">
        <v>1808</v>
      </c>
      <c r="J713" s="49"/>
      <c r="K713" s="95" t="n">
        <v>43097</v>
      </c>
      <c r="L713" s="68" t="n">
        <v>43373</v>
      </c>
      <c r="M713" s="35" t="str">
        <f aca="true">IF(L713-TODAY()&lt;0,"",IF(L713-TODAY()&lt;30,30,IF(L713-TODAY()&lt;60,60,IF(L713-TODAY()&lt;90,90,IF(L713-TODAY()&lt;180,180,"")))))</f>
        <v/>
      </c>
      <c r="N713" s="104" t="n">
        <v>0</v>
      </c>
      <c r="O713" s="20"/>
      <c r="P713" s="94"/>
    </row>
    <row r="714" s="51" customFormat="true" ht="22.5" hidden="false" customHeight="false" outlineLevel="0" collapsed="false">
      <c r="A714" s="20" t="s">
        <v>1811</v>
      </c>
      <c r="B714" s="20" t="str">
        <f aca="false">MID(A714,8,4)</f>
        <v>2013</v>
      </c>
      <c r="C714" s="49" t="s">
        <v>42</v>
      </c>
      <c r="D714" s="20" t="s">
        <v>43</v>
      </c>
      <c r="E714" s="20" t="s">
        <v>837</v>
      </c>
      <c r="F714" s="34" t="s">
        <v>1812</v>
      </c>
      <c r="G714" s="49" t="s">
        <v>1807</v>
      </c>
      <c r="H714" s="85" t="n">
        <v>201300116</v>
      </c>
      <c r="I714" s="49" t="s">
        <v>1808</v>
      </c>
      <c r="J714" s="49"/>
      <c r="K714" s="95" t="n">
        <v>43373</v>
      </c>
      <c r="L714" s="68" t="n">
        <v>43554</v>
      </c>
      <c r="M714" s="35" t="str">
        <f aca="true">IF(L714-TODAY()&lt;0,"",IF(L714-TODAY()&lt;30,30,IF(L714-TODAY()&lt;60,60,IF(L714-TODAY()&lt;90,90,IF(L714-TODAY()&lt;180,180,"")))))</f>
        <v/>
      </c>
      <c r="N714" s="104" t="n">
        <v>455000</v>
      </c>
      <c r="O714" s="20"/>
      <c r="P714" s="44"/>
    </row>
    <row r="715" s="71" customFormat="true" ht="22.5" hidden="false" customHeight="false" outlineLevel="0" collapsed="false">
      <c r="A715" s="66" t="s">
        <v>728</v>
      </c>
      <c r="B715" s="20" t="str">
        <f aca="false">MID(A715,8,4)</f>
        <v>2014</v>
      </c>
      <c r="C715" s="66" t="s">
        <v>42</v>
      </c>
      <c r="D715" s="66" t="s">
        <v>37</v>
      </c>
      <c r="E715" s="33" t="s">
        <v>1047</v>
      </c>
      <c r="F715" s="34" t="s">
        <v>1813</v>
      </c>
      <c r="G715" s="66" t="s">
        <v>283</v>
      </c>
      <c r="H715" s="86" t="n">
        <v>201500027</v>
      </c>
      <c r="I715" s="66" t="s">
        <v>158</v>
      </c>
      <c r="J715" s="66"/>
      <c r="K715" s="68" t="n">
        <v>43101</v>
      </c>
      <c r="L715" s="68" t="n">
        <v>43556</v>
      </c>
      <c r="M715" s="35" t="str">
        <f aca="true">IF(L715-TODAY()&lt;0,"",IF(L715-TODAY()&lt;30,30,IF(L715-TODAY()&lt;60,60,IF(L715-TODAY()&lt;90,90,IF(L715-TODAY()&lt;180,180,"")))))</f>
        <v/>
      </c>
      <c r="N715" s="69" t="n">
        <v>61.8</v>
      </c>
      <c r="O715" s="66" t="n">
        <v>2</v>
      </c>
      <c r="P715" s="70" t="s">
        <v>1814</v>
      </c>
    </row>
    <row r="716" s="71" customFormat="true" ht="22.5" hidden="false" customHeight="false" outlineLevel="0" collapsed="false">
      <c r="A716" s="66" t="s">
        <v>1815</v>
      </c>
      <c r="B716" s="20" t="str">
        <f aca="false">MID(A716,8,4)</f>
        <v>2014</v>
      </c>
      <c r="C716" s="66" t="s">
        <v>42</v>
      </c>
      <c r="D716" s="66" t="s">
        <v>37</v>
      </c>
      <c r="E716" s="33" t="s">
        <v>837</v>
      </c>
      <c r="F716" s="34" t="s">
        <v>1816</v>
      </c>
      <c r="G716" s="66" t="s">
        <v>283</v>
      </c>
      <c r="H716" s="86" t="n">
        <v>201500027</v>
      </c>
      <c r="I716" s="66" t="s">
        <v>158</v>
      </c>
      <c r="J716" s="66"/>
      <c r="K716" s="68" t="n">
        <v>43191</v>
      </c>
      <c r="L716" s="68" t="n">
        <v>43556</v>
      </c>
      <c r="M716" s="35" t="str">
        <f aca="true">IF(L716-TODAY()&lt;0,"",IF(L716-TODAY()&lt;30,30,IF(L716-TODAY()&lt;60,60,IF(L716-TODAY()&lt;90,90,IF(L716-TODAY()&lt;180,180,"")))))</f>
        <v/>
      </c>
      <c r="N716" s="69" t="n">
        <v>178310.4</v>
      </c>
      <c r="O716" s="66" t="n">
        <v>2</v>
      </c>
      <c r="P716" s="70"/>
    </row>
    <row r="717" s="71" customFormat="true" ht="22.5" hidden="false" customHeight="false" outlineLevel="0" collapsed="false">
      <c r="A717" s="66" t="s">
        <v>728</v>
      </c>
      <c r="B717" s="20" t="str">
        <f aca="false">MID(A717,8,4)</f>
        <v>2014</v>
      </c>
      <c r="C717" s="66" t="s">
        <v>42</v>
      </c>
      <c r="D717" s="66" t="s">
        <v>37</v>
      </c>
      <c r="E717" s="33" t="s">
        <v>44</v>
      </c>
      <c r="F717" s="34" t="s">
        <v>1817</v>
      </c>
      <c r="G717" s="66" t="s">
        <v>283</v>
      </c>
      <c r="H717" s="86" t="n">
        <v>201500027</v>
      </c>
      <c r="I717" s="66" t="s">
        <v>158</v>
      </c>
      <c r="J717" s="66"/>
      <c r="K717" s="68" t="n">
        <v>42095</v>
      </c>
      <c r="L717" s="68" t="n">
        <v>43556</v>
      </c>
      <c r="M717" s="35" t="str">
        <f aca="true">IF(L717-TODAY()&lt;0,"",IF(L717-TODAY()&lt;30,30,IF(L717-TODAY()&lt;60,60,IF(L717-TODAY()&lt;90,90,IF(L717-TODAY()&lt;180,180,"")))))</f>
        <v/>
      </c>
      <c r="N717" s="69" t="n">
        <v>178310.4</v>
      </c>
      <c r="O717" s="66" t="n">
        <v>2</v>
      </c>
      <c r="P717" s="70"/>
    </row>
    <row r="718" s="71" customFormat="true" ht="22.5" hidden="false" customHeight="false" outlineLevel="0" collapsed="false">
      <c r="A718" s="20" t="s">
        <v>1277</v>
      </c>
      <c r="B718" s="49" t="str">
        <f aca="false">MID(A718,8,4)</f>
        <v>2016</v>
      </c>
      <c r="C718" s="49" t="s">
        <v>42</v>
      </c>
      <c r="D718" s="49" t="s">
        <v>748</v>
      </c>
      <c r="E718" s="103" t="s">
        <v>44</v>
      </c>
      <c r="F718" s="51" t="s">
        <v>1818</v>
      </c>
      <c r="G718" s="49" t="s">
        <v>535</v>
      </c>
      <c r="H718" s="85" t="n">
        <v>201800153</v>
      </c>
      <c r="I718" s="49" t="s">
        <v>1112</v>
      </c>
      <c r="J718" s="66" t="s">
        <v>1113</v>
      </c>
      <c r="K718" s="95" t="n">
        <v>43193</v>
      </c>
      <c r="L718" s="95" t="n">
        <v>43558</v>
      </c>
      <c r="M718" s="35" t="str">
        <f aca="true">IF(L718-TODAY()&lt;0,"",IF(L718-TODAY()&lt;30,30,IF(L718-TODAY()&lt;60,60,IF(L718-TODAY()&lt;90,90,IF(L718-TODAY()&lt;180,180,"")))))</f>
        <v/>
      </c>
      <c r="N718" s="104" t="n">
        <v>10451.6</v>
      </c>
      <c r="O718" s="95"/>
      <c r="P718" s="44"/>
    </row>
    <row r="719" s="71" customFormat="true" ht="11.25" hidden="false" customHeight="false" outlineLevel="0" collapsed="false">
      <c r="A719" s="20" t="s">
        <v>1776</v>
      </c>
      <c r="B719" s="49" t="str">
        <f aca="false">MID(A719,8,4)</f>
        <v>2017</v>
      </c>
      <c r="C719" s="49" t="s">
        <v>42</v>
      </c>
      <c r="D719" s="49" t="s">
        <v>557</v>
      </c>
      <c r="E719" s="103"/>
      <c r="F719" s="51" t="s">
        <v>1819</v>
      </c>
      <c r="G719" s="49"/>
      <c r="H719" s="85" t="s">
        <v>1820</v>
      </c>
      <c r="I719" s="49" t="s">
        <v>333</v>
      </c>
      <c r="J719" s="49"/>
      <c r="K719" s="95" t="n">
        <v>43194</v>
      </c>
      <c r="L719" s="95" t="n">
        <v>43559</v>
      </c>
      <c r="M719" s="35" t="str">
        <f aca="true">IF(L719-TODAY()&lt;0,"",IF(L719-TODAY()&lt;30,30,IF(L719-TODAY()&lt;60,60,IF(L719-TODAY()&lt;90,90,IF(L719-TODAY()&lt;180,180,"")))))</f>
        <v/>
      </c>
      <c r="N719" s="116" t="n">
        <v>56314.79</v>
      </c>
      <c r="O719" s="20"/>
      <c r="P719" s="44"/>
    </row>
    <row r="720" s="71" customFormat="true" ht="22.5" hidden="false" customHeight="false" outlineLevel="0" collapsed="false">
      <c r="A720" s="20" t="s">
        <v>1776</v>
      </c>
      <c r="B720" s="49" t="str">
        <f aca="false">MID(A720,8,4)</f>
        <v>2017</v>
      </c>
      <c r="C720" s="49" t="s">
        <v>42</v>
      </c>
      <c r="D720" s="49" t="s">
        <v>557</v>
      </c>
      <c r="E720" s="103"/>
      <c r="F720" s="51" t="s">
        <v>1821</v>
      </c>
      <c r="G720" s="49"/>
      <c r="H720" s="85" t="s">
        <v>1822</v>
      </c>
      <c r="I720" s="49" t="s">
        <v>1778</v>
      </c>
      <c r="J720" s="49"/>
      <c r="K720" s="95" t="n">
        <v>43194</v>
      </c>
      <c r="L720" s="95" t="n">
        <v>43559</v>
      </c>
      <c r="M720" s="35" t="str">
        <f aca="true">IF(L720-TODAY()&lt;0,"",IF(L720-TODAY()&lt;30,30,IF(L720-TODAY()&lt;60,60,IF(L720-TODAY()&lt;90,90,IF(L720-TODAY()&lt;180,180,"")))))</f>
        <v/>
      </c>
      <c r="N720" s="116" t="n">
        <v>14662.85</v>
      </c>
      <c r="O720" s="117" t="n">
        <v>5</v>
      </c>
      <c r="P720" s="44"/>
    </row>
    <row r="721" s="71" customFormat="true" ht="22.5" hidden="false" customHeight="false" outlineLevel="0" collapsed="false">
      <c r="A721" s="20" t="s">
        <v>1823</v>
      </c>
      <c r="B721" s="49" t="str">
        <f aca="false">MID(A721,8,4)</f>
        <v>2017</v>
      </c>
      <c r="C721" s="49" t="s">
        <v>42</v>
      </c>
      <c r="D721" s="49" t="s">
        <v>54</v>
      </c>
      <c r="E721" s="103" t="s">
        <v>44</v>
      </c>
      <c r="F721" s="51" t="s">
        <v>1824</v>
      </c>
      <c r="G721" s="49" t="s">
        <v>1681</v>
      </c>
      <c r="H721" s="85" t="n">
        <v>201800155</v>
      </c>
      <c r="I721" s="49" t="s">
        <v>1825</v>
      </c>
      <c r="J721" s="49"/>
      <c r="K721" s="95" t="n">
        <v>43199</v>
      </c>
      <c r="L721" s="95" t="n">
        <v>43564</v>
      </c>
      <c r="M721" s="35" t="str">
        <f aca="true">IF(L721-TODAY()&lt;0,"",IF(L721-TODAY()&lt;30,30,IF(L721-TODAY()&lt;60,60,IF(L721-TODAY()&lt;90,90,IF(L721-TODAY()&lt;180,180,"")))))</f>
        <v/>
      </c>
      <c r="N721" s="104" t="n">
        <v>105448</v>
      </c>
      <c r="O721" s="95"/>
      <c r="P721" s="44" t="s">
        <v>1826</v>
      </c>
    </row>
    <row r="722" s="71" customFormat="true" ht="22.5" hidden="false" customHeight="false" outlineLevel="0" collapsed="false">
      <c r="A722" s="20" t="s">
        <v>1823</v>
      </c>
      <c r="B722" s="49" t="str">
        <f aca="false">MID(A722,8,4)</f>
        <v>2017</v>
      </c>
      <c r="C722" s="49" t="s">
        <v>42</v>
      </c>
      <c r="D722" s="49" t="s">
        <v>54</v>
      </c>
      <c r="E722" s="103" t="s">
        <v>1047</v>
      </c>
      <c r="F722" s="51" t="s">
        <v>1827</v>
      </c>
      <c r="G722" s="49" t="s">
        <v>1681</v>
      </c>
      <c r="H722" s="85" t="n">
        <v>201800155</v>
      </c>
      <c r="I722" s="49" t="s">
        <v>1825</v>
      </c>
      <c r="J722" s="49"/>
      <c r="K722" s="95" t="n">
        <v>43213</v>
      </c>
      <c r="L722" s="95" t="n">
        <v>43564</v>
      </c>
      <c r="M722" s="35" t="str">
        <f aca="true">IF(L722-TODAY()&lt;0,"",IF(L722-TODAY()&lt;30,30,IF(L722-TODAY()&lt;60,60,IF(L722-TODAY()&lt;90,90,IF(L722-TODAY()&lt;180,180,"")))))</f>
        <v/>
      </c>
      <c r="N722" s="104" t="n">
        <v>105448</v>
      </c>
      <c r="O722" s="95"/>
      <c r="P722" s="44"/>
    </row>
    <row r="723" s="71" customFormat="true" ht="22.5" hidden="false" customHeight="false" outlineLevel="0" collapsed="false">
      <c r="A723" s="20" t="s">
        <v>1828</v>
      </c>
      <c r="B723" s="49" t="str">
        <f aca="false">MID(A723,8,4)</f>
        <v>2017</v>
      </c>
      <c r="C723" s="49" t="s">
        <v>42</v>
      </c>
      <c r="D723" s="49" t="s">
        <v>557</v>
      </c>
      <c r="E723" s="103"/>
      <c r="F723" s="51" t="s">
        <v>1829</v>
      </c>
      <c r="G723" s="49" t="s">
        <v>1830</v>
      </c>
      <c r="H723" s="85" t="s">
        <v>1831</v>
      </c>
      <c r="I723" s="49" t="s">
        <v>1832</v>
      </c>
      <c r="J723" s="49"/>
      <c r="K723" s="95" t="n">
        <v>43202</v>
      </c>
      <c r="L723" s="95" t="n">
        <v>43567</v>
      </c>
      <c r="M723" s="35" t="str">
        <f aca="true">IF(L723-TODAY()&lt;0,"",IF(L723-TODAY()&lt;30,30,IF(L723-TODAY()&lt;60,60,IF(L723-TODAY()&lt;90,90,IF(L723-TODAY()&lt;180,180,"")))))</f>
        <v/>
      </c>
      <c r="N723" s="116" t="n">
        <v>10669.98</v>
      </c>
      <c r="O723" s="95"/>
      <c r="P723" s="44"/>
    </row>
    <row r="724" s="71" customFormat="true" ht="22.5" hidden="false" customHeight="false" outlineLevel="0" collapsed="false">
      <c r="A724" s="20" t="s">
        <v>1833</v>
      </c>
      <c r="B724" s="49" t="str">
        <f aca="false">MID(A724,8,4)</f>
        <v>2016</v>
      </c>
      <c r="C724" s="49" t="s">
        <v>42</v>
      </c>
      <c r="D724" s="49" t="s">
        <v>54</v>
      </c>
      <c r="E724" s="103" t="s">
        <v>44</v>
      </c>
      <c r="F724" s="51" t="s">
        <v>1834</v>
      </c>
      <c r="G724" s="49" t="s">
        <v>1835</v>
      </c>
      <c r="H724" s="85" t="n">
        <v>201800161</v>
      </c>
      <c r="I724" s="49" t="s">
        <v>1836</v>
      </c>
      <c r="J724" s="49"/>
      <c r="K724" s="95" t="n">
        <v>43202</v>
      </c>
      <c r="L724" s="95" t="n">
        <v>43567</v>
      </c>
      <c r="M724" s="35" t="str">
        <f aca="true">IF(L724-TODAY()&lt;0,"",IF(L724-TODAY()&lt;30,30,IF(L724-TODAY()&lt;60,60,IF(L724-TODAY()&lt;90,90,IF(L724-TODAY()&lt;180,180,"")))))</f>
        <v/>
      </c>
      <c r="N724" s="104" t="n">
        <v>45000</v>
      </c>
      <c r="O724" s="95"/>
      <c r="P724" s="44" t="s">
        <v>1837</v>
      </c>
    </row>
    <row r="725" s="71" customFormat="true" ht="33.75" hidden="false" customHeight="false" outlineLevel="0" collapsed="false">
      <c r="A725" s="20" t="s">
        <v>1191</v>
      </c>
      <c r="B725" s="49" t="str">
        <f aca="false">MID(A725,8,4)</f>
        <v>2017</v>
      </c>
      <c r="C725" s="49" t="s">
        <v>42</v>
      </c>
      <c r="D725" s="49" t="s">
        <v>54</v>
      </c>
      <c r="E725" s="103" t="s">
        <v>44</v>
      </c>
      <c r="F725" s="51" t="s">
        <v>1838</v>
      </c>
      <c r="G725" s="49" t="s">
        <v>1605</v>
      </c>
      <c r="H725" s="85" t="n">
        <v>201800163</v>
      </c>
      <c r="I725" s="49" t="s">
        <v>1342</v>
      </c>
      <c r="J725" s="49"/>
      <c r="K725" s="95" t="n">
        <v>43203</v>
      </c>
      <c r="L725" s="95" t="n">
        <v>43568</v>
      </c>
      <c r="M725" s="35" t="str">
        <f aca="true">IF(L725-TODAY()&lt;0,"",IF(L725-TODAY()&lt;30,30,IF(L725-TODAY()&lt;60,60,IF(L725-TODAY()&lt;90,90,IF(L725-TODAY()&lt;180,180,"")))))</f>
        <v/>
      </c>
      <c r="N725" s="104" t="n">
        <v>14120</v>
      </c>
      <c r="O725" s="95"/>
      <c r="P725" s="44" t="s">
        <v>1839</v>
      </c>
    </row>
    <row r="726" s="71" customFormat="true" ht="56.25" hidden="false" customHeight="false" outlineLevel="0" collapsed="false">
      <c r="A726" s="20" t="s">
        <v>1463</v>
      </c>
      <c r="B726" s="49" t="str">
        <f aca="false">MID(A726,8,4)</f>
        <v>2017</v>
      </c>
      <c r="C726" s="49" t="s">
        <v>42</v>
      </c>
      <c r="D726" s="49" t="s">
        <v>54</v>
      </c>
      <c r="E726" s="103" t="s">
        <v>44</v>
      </c>
      <c r="F726" s="51" t="s">
        <v>1216</v>
      </c>
      <c r="G726" s="49" t="s">
        <v>67</v>
      </c>
      <c r="H726" s="85" t="n">
        <v>201800177</v>
      </c>
      <c r="I726" s="49" t="s">
        <v>1840</v>
      </c>
      <c r="J726" s="49" t="s">
        <v>1466</v>
      </c>
      <c r="K726" s="95" t="n">
        <v>43203</v>
      </c>
      <c r="L726" s="95" t="n">
        <v>43568</v>
      </c>
      <c r="M726" s="35" t="str">
        <f aca="true">IF(L726-TODAY()&lt;0,"",IF(L726-TODAY()&lt;30,30,IF(L726-TODAY()&lt;60,60,IF(L726-TODAY()&lt;90,90,IF(L726-TODAY()&lt;180,180,"")))))</f>
        <v/>
      </c>
      <c r="N726" s="104" t="n">
        <v>7968</v>
      </c>
      <c r="O726" s="74"/>
      <c r="P726" s="44" t="s">
        <v>1841</v>
      </c>
    </row>
    <row r="727" s="71" customFormat="true" ht="22.5" hidden="false" customHeight="false" outlineLevel="0" collapsed="false">
      <c r="A727" s="20" t="s">
        <v>1842</v>
      </c>
      <c r="B727" s="49" t="str">
        <f aca="false">MID(A727,8,4)</f>
        <v>2017</v>
      </c>
      <c r="C727" s="49" t="s">
        <v>42</v>
      </c>
      <c r="D727" s="49" t="s">
        <v>54</v>
      </c>
      <c r="E727" s="103" t="s">
        <v>44</v>
      </c>
      <c r="F727" s="51" t="s">
        <v>1843</v>
      </c>
      <c r="G727" s="49" t="s">
        <v>1212</v>
      </c>
      <c r="H727" s="85" t="n">
        <v>201800201</v>
      </c>
      <c r="I727" s="49" t="s">
        <v>1844</v>
      </c>
      <c r="J727" s="49"/>
      <c r="K727" s="95" t="n">
        <v>43206</v>
      </c>
      <c r="L727" s="95" t="n">
        <v>43571</v>
      </c>
      <c r="M727" s="35" t="str">
        <f aca="true">IF(L727-TODAY()&lt;0,"",IF(L727-TODAY()&lt;30,30,IF(L727-TODAY()&lt;60,60,IF(L727-TODAY()&lt;90,90,IF(L727-TODAY()&lt;180,180,"")))))</f>
        <v/>
      </c>
      <c r="N727" s="104" t="n">
        <v>501536</v>
      </c>
      <c r="O727" s="49"/>
      <c r="P727" s="44" t="s">
        <v>1845</v>
      </c>
    </row>
    <row r="728" s="71" customFormat="true" ht="22.5" hidden="false" customHeight="false" outlineLevel="0" collapsed="false">
      <c r="A728" s="20" t="s">
        <v>1591</v>
      </c>
      <c r="B728" s="49" t="str">
        <f aca="false">MID(A728,8,4)</f>
        <v>2017</v>
      </c>
      <c r="C728" s="49" t="s">
        <v>42</v>
      </c>
      <c r="D728" s="49" t="s">
        <v>54</v>
      </c>
      <c r="E728" s="103" t="s">
        <v>44</v>
      </c>
      <c r="F728" s="51" t="s">
        <v>1616</v>
      </c>
      <c r="G728" s="49" t="s">
        <v>1846</v>
      </c>
      <c r="H728" s="85" t="n">
        <v>201800185</v>
      </c>
      <c r="I728" s="49" t="s">
        <v>1641</v>
      </c>
      <c r="J728" s="49"/>
      <c r="K728" s="95" t="n">
        <v>43207</v>
      </c>
      <c r="L728" s="73" t="n">
        <v>43572</v>
      </c>
      <c r="M728" s="35" t="str">
        <f aca="true">IF(L728-TODAY()&lt;0,"",IF(L728-TODAY()&lt;30,30,IF(L728-TODAY()&lt;60,60,IF(L728-TODAY()&lt;90,90,IF(L728-TODAY()&lt;180,180,"")))))</f>
        <v/>
      </c>
      <c r="N728" s="104" t="n">
        <v>4508.91</v>
      </c>
      <c r="O728" s="74"/>
      <c r="P728" s="44" t="s">
        <v>1847</v>
      </c>
    </row>
    <row r="729" s="71" customFormat="true" ht="22.5" hidden="false" customHeight="false" outlineLevel="0" collapsed="false">
      <c r="A729" s="20" t="s">
        <v>1591</v>
      </c>
      <c r="B729" s="49" t="str">
        <f aca="false">MID(A729,8,4)</f>
        <v>2017</v>
      </c>
      <c r="C729" s="49" t="s">
        <v>42</v>
      </c>
      <c r="D729" s="20" t="s">
        <v>54</v>
      </c>
      <c r="E729" s="49" t="s">
        <v>44</v>
      </c>
      <c r="F729" s="49" t="s">
        <v>1848</v>
      </c>
      <c r="G729" s="49" t="s">
        <v>1849</v>
      </c>
      <c r="H729" s="85" t="n">
        <v>201800230</v>
      </c>
      <c r="I729" s="49" t="s">
        <v>1782</v>
      </c>
      <c r="J729" s="49"/>
      <c r="K729" s="95" t="n">
        <v>43207</v>
      </c>
      <c r="L729" s="95" t="n">
        <v>43572</v>
      </c>
      <c r="M729" s="35" t="str">
        <f aca="true">IF(L729-TODAY()&lt;0,"",IF(L729-TODAY()&lt;30,30,IF(L729-TODAY()&lt;60,60,IF(L729-TODAY()&lt;90,90,IF(L729-TODAY()&lt;180,180,"")))))</f>
        <v/>
      </c>
      <c r="N729" s="104" t="n">
        <v>1349.97</v>
      </c>
      <c r="O729" s="20"/>
      <c r="P729" s="44" t="s">
        <v>1847</v>
      </c>
    </row>
    <row r="730" s="71" customFormat="true" ht="22.5" hidden="false" customHeight="false" outlineLevel="0" collapsed="false">
      <c r="A730" s="20" t="s">
        <v>1591</v>
      </c>
      <c r="B730" s="49" t="str">
        <f aca="false">MID(A730,8,4)</f>
        <v>2017</v>
      </c>
      <c r="C730" s="49" t="s">
        <v>42</v>
      </c>
      <c r="D730" s="49" t="s">
        <v>54</v>
      </c>
      <c r="E730" s="103" t="s">
        <v>44</v>
      </c>
      <c r="F730" s="51" t="s">
        <v>1850</v>
      </c>
      <c r="G730" s="49" t="s">
        <v>1681</v>
      </c>
      <c r="H730" s="85" t="n">
        <v>201800164</v>
      </c>
      <c r="I730" s="49" t="s">
        <v>1655</v>
      </c>
      <c r="J730" s="49"/>
      <c r="K730" s="95" t="n">
        <v>43207</v>
      </c>
      <c r="L730" s="95" t="n">
        <v>43572</v>
      </c>
      <c r="M730" s="35" t="str">
        <f aca="true">IF(L730-TODAY()&lt;0,"",IF(L730-TODAY()&lt;30,30,IF(L730-TODAY()&lt;60,60,IF(L730-TODAY()&lt;90,90,IF(L730-TODAY()&lt;180,180,"")))))</f>
        <v/>
      </c>
      <c r="N730" s="104" t="n">
        <v>1316</v>
      </c>
      <c r="O730" s="74"/>
      <c r="P730" s="44" t="s">
        <v>1847</v>
      </c>
    </row>
    <row r="731" s="71" customFormat="true" ht="22.5" hidden="false" customHeight="false" outlineLevel="0" collapsed="false">
      <c r="A731" s="20" t="s">
        <v>1591</v>
      </c>
      <c r="B731" s="49" t="str">
        <f aca="false">MID(A731,8,4)</f>
        <v>2017</v>
      </c>
      <c r="C731" s="49" t="s">
        <v>42</v>
      </c>
      <c r="D731" s="49" t="s">
        <v>54</v>
      </c>
      <c r="E731" s="103" t="s">
        <v>44</v>
      </c>
      <c r="F731" s="51" t="s">
        <v>1616</v>
      </c>
      <c r="G731" s="49" t="s">
        <v>1681</v>
      </c>
      <c r="H731" s="85" t="n">
        <v>201800168</v>
      </c>
      <c r="I731" s="49" t="s">
        <v>1851</v>
      </c>
      <c r="J731" s="49"/>
      <c r="K731" s="95" t="n">
        <v>43207</v>
      </c>
      <c r="L731" s="95" t="n">
        <v>43572</v>
      </c>
      <c r="M731" s="35" t="str">
        <f aca="true">IF(L731-TODAY()&lt;0,"",IF(L731-TODAY()&lt;30,30,IF(L731-TODAY()&lt;60,60,IF(L731-TODAY()&lt;90,90,IF(L731-TODAY()&lt;180,180,"")))))</f>
        <v/>
      </c>
      <c r="N731" s="104" t="n">
        <v>1328.31</v>
      </c>
      <c r="O731" s="74"/>
      <c r="P731" s="44" t="s">
        <v>1847</v>
      </c>
    </row>
    <row r="732" s="71" customFormat="true" ht="22.5" hidden="false" customHeight="false" outlineLevel="0" collapsed="false">
      <c r="A732" s="20" t="s">
        <v>1591</v>
      </c>
      <c r="B732" s="49" t="str">
        <f aca="false">MID(A732,8,4)</f>
        <v>2017</v>
      </c>
      <c r="C732" s="49" t="s">
        <v>42</v>
      </c>
      <c r="D732" s="49" t="s">
        <v>54</v>
      </c>
      <c r="E732" s="103" t="s">
        <v>44</v>
      </c>
      <c r="F732" s="51" t="s">
        <v>1852</v>
      </c>
      <c r="G732" s="49" t="s">
        <v>1681</v>
      </c>
      <c r="H732" s="85" t="n">
        <v>201800165</v>
      </c>
      <c r="I732" s="49" t="s">
        <v>1593</v>
      </c>
      <c r="J732" s="49"/>
      <c r="K732" s="95" t="n">
        <v>43207</v>
      </c>
      <c r="L732" s="95" t="n">
        <v>43572</v>
      </c>
      <c r="M732" s="35" t="str">
        <f aca="true">IF(L732-TODAY()&lt;0,"",IF(L732-TODAY()&lt;30,30,IF(L732-TODAY()&lt;60,60,IF(L732-TODAY()&lt;90,90,IF(L732-TODAY()&lt;180,180,"")))))</f>
        <v/>
      </c>
      <c r="N732" s="104" t="n">
        <v>2849.95</v>
      </c>
      <c r="O732" s="74"/>
      <c r="P732" s="44" t="s">
        <v>1847</v>
      </c>
    </row>
    <row r="733" s="71" customFormat="true" ht="22.5" hidden="false" customHeight="false" outlineLevel="0" collapsed="false">
      <c r="A733" s="20" t="s">
        <v>1591</v>
      </c>
      <c r="B733" s="49" t="str">
        <f aca="false">MID(A733,8,4)</f>
        <v>2017</v>
      </c>
      <c r="C733" s="49" t="s">
        <v>42</v>
      </c>
      <c r="D733" s="49" t="s">
        <v>54</v>
      </c>
      <c r="E733" s="103" t="s">
        <v>44</v>
      </c>
      <c r="F733" s="51" t="s">
        <v>1853</v>
      </c>
      <c r="G733" s="49" t="s">
        <v>1681</v>
      </c>
      <c r="H733" s="85" t="n">
        <v>201800166</v>
      </c>
      <c r="I733" s="49" t="s">
        <v>1854</v>
      </c>
      <c r="J733" s="49"/>
      <c r="K733" s="95" t="n">
        <v>43207</v>
      </c>
      <c r="L733" s="95" t="n">
        <v>43572</v>
      </c>
      <c r="M733" s="35" t="str">
        <f aca="true">IF(L733-TODAY()&lt;0,"",IF(L733-TODAY()&lt;30,30,IF(L733-TODAY()&lt;60,60,IF(L733-TODAY()&lt;90,90,IF(L733-TODAY()&lt;180,180,"")))))</f>
        <v/>
      </c>
      <c r="N733" s="104" t="n">
        <v>2724</v>
      </c>
      <c r="O733" s="74"/>
      <c r="P733" s="44" t="s">
        <v>1847</v>
      </c>
    </row>
    <row r="734" s="71" customFormat="true" ht="33.75" hidden="false" customHeight="false" outlineLevel="0" collapsed="false">
      <c r="A734" s="20" t="s">
        <v>1855</v>
      </c>
      <c r="B734" s="49" t="str">
        <f aca="false">MID(A734,8,4)</f>
        <v>2017</v>
      </c>
      <c r="C734" s="49" t="s">
        <v>42</v>
      </c>
      <c r="D734" s="49" t="s">
        <v>54</v>
      </c>
      <c r="E734" s="103" t="s">
        <v>44</v>
      </c>
      <c r="F734" s="51" t="s">
        <v>1856</v>
      </c>
      <c r="G734" s="49" t="s">
        <v>1049</v>
      </c>
      <c r="H734" s="85" t="n">
        <v>201800170</v>
      </c>
      <c r="I734" s="49" t="s">
        <v>1857</v>
      </c>
      <c r="J734" s="49"/>
      <c r="K734" s="95" t="n">
        <v>43208</v>
      </c>
      <c r="L734" s="95" t="n">
        <v>43573</v>
      </c>
      <c r="M734" s="35" t="str">
        <f aca="true">IF(L734-TODAY()&lt;0,"",IF(L734-TODAY()&lt;30,30,IF(L734-TODAY()&lt;60,60,IF(L734-TODAY()&lt;90,90,IF(L734-TODAY()&lt;180,180,"")))))</f>
        <v/>
      </c>
      <c r="N734" s="104" t="n">
        <v>1800</v>
      </c>
      <c r="O734" s="74"/>
      <c r="P734" s="44" t="s">
        <v>1858</v>
      </c>
    </row>
    <row r="735" s="71" customFormat="true" ht="33.75" hidden="false" customHeight="false" outlineLevel="0" collapsed="false">
      <c r="A735" s="20" t="s">
        <v>1859</v>
      </c>
      <c r="B735" s="49" t="str">
        <f aca="false">MID(A735,8,4)</f>
        <v>2017</v>
      </c>
      <c r="C735" s="49" t="s">
        <v>42</v>
      </c>
      <c r="D735" s="49" t="s">
        <v>54</v>
      </c>
      <c r="E735" s="103" t="s">
        <v>44</v>
      </c>
      <c r="F735" s="51" t="s">
        <v>1856</v>
      </c>
      <c r="G735" s="49" t="s">
        <v>1049</v>
      </c>
      <c r="H735" s="85" t="n">
        <v>201800182</v>
      </c>
      <c r="I735" s="49" t="s">
        <v>1860</v>
      </c>
      <c r="J735" s="49"/>
      <c r="K735" s="95" t="n">
        <v>43208</v>
      </c>
      <c r="L735" s="95" t="n">
        <v>43573</v>
      </c>
      <c r="M735" s="35" t="str">
        <f aca="true">IF(L735-TODAY()&lt;0,"",IF(L735-TODAY()&lt;30,30,IF(L735-TODAY()&lt;60,60,IF(L735-TODAY()&lt;90,90,IF(L735-TODAY()&lt;180,180,"")))))</f>
        <v/>
      </c>
      <c r="N735" s="104" t="n">
        <v>8640</v>
      </c>
      <c r="O735" s="74"/>
      <c r="P735" s="44" t="s">
        <v>1861</v>
      </c>
    </row>
    <row r="736" s="71" customFormat="true" ht="67.5" hidden="false" customHeight="false" outlineLevel="0" collapsed="false">
      <c r="A736" s="66" t="s">
        <v>1165</v>
      </c>
      <c r="B736" s="20" t="str">
        <f aca="false">MID(A736,8,4)</f>
        <v>2016</v>
      </c>
      <c r="C736" s="66" t="s">
        <v>42</v>
      </c>
      <c r="D736" s="66" t="s">
        <v>43</v>
      </c>
      <c r="E736" s="33" t="s">
        <v>44</v>
      </c>
      <c r="F736" s="34" t="s">
        <v>1862</v>
      </c>
      <c r="G736" s="66" t="s">
        <v>730</v>
      </c>
      <c r="H736" s="86" t="n">
        <v>201700093</v>
      </c>
      <c r="I736" s="66" t="s">
        <v>1148</v>
      </c>
      <c r="J736" s="66"/>
      <c r="K736" s="68" t="n">
        <v>42843</v>
      </c>
      <c r="L736" s="68" t="n">
        <v>43573</v>
      </c>
      <c r="M736" s="35" t="str">
        <f aca="true">IF(L736-TODAY()&lt;0,"",IF(L736-TODAY()&lt;30,30,IF(L736-TODAY()&lt;60,60,IF(L736-TODAY()&lt;90,90,IF(L736-TODAY()&lt;180,180,"")))))</f>
        <v/>
      </c>
      <c r="N736" s="88" t="n">
        <v>14400</v>
      </c>
      <c r="O736" s="66"/>
      <c r="P736" s="44"/>
    </row>
    <row r="737" s="71" customFormat="true" ht="22.5" hidden="false" customHeight="false" outlineLevel="0" collapsed="false">
      <c r="A737" s="66" t="s">
        <v>1165</v>
      </c>
      <c r="B737" s="20" t="str">
        <f aca="false">MID(A737,8,4)</f>
        <v>2016</v>
      </c>
      <c r="C737" s="66" t="s">
        <v>42</v>
      </c>
      <c r="D737" s="66" t="s">
        <v>43</v>
      </c>
      <c r="E737" s="77" t="s">
        <v>837</v>
      </c>
      <c r="F737" s="63" t="s">
        <v>1863</v>
      </c>
      <c r="G737" s="66" t="s">
        <v>24</v>
      </c>
      <c r="H737" s="86" t="n">
        <v>201700093</v>
      </c>
      <c r="I737" s="66" t="s">
        <v>1148</v>
      </c>
      <c r="J737" s="66"/>
      <c r="K737" s="68" t="n">
        <v>43208</v>
      </c>
      <c r="L737" s="68" t="n">
        <v>43573</v>
      </c>
      <c r="M737" s="35" t="str">
        <f aca="true">IF(L737-TODAY()&lt;0,"",IF(L737-TODAY()&lt;30,30,IF(L737-TODAY()&lt;60,60,IF(L737-TODAY()&lt;90,90,IF(L737-TODAY()&lt;180,180,"")))))</f>
        <v/>
      </c>
      <c r="N737" s="88" t="n">
        <v>14400</v>
      </c>
      <c r="O737" s="66"/>
      <c r="P737" s="44"/>
    </row>
    <row r="738" s="71" customFormat="true" ht="22.5" hidden="false" customHeight="false" outlineLevel="0" collapsed="false">
      <c r="A738" s="20" t="s">
        <v>1591</v>
      </c>
      <c r="B738" s="49" t="str">
        <f aca="false">MID(A738,8,4)</f>
        <v>2017</v>
      </c>
      <c r="C738" s="49" t="s">
        <v>42</v>
      </c>
      <c r="D738" s="49" t="s">
        <v>54</v>
      </c>
      <c r="E738" s="103" t="s">
        <v>44</v>
      </c>
      <c r="F738" s="51" t="s">
        <v>1853</v>
      </c>
      <c r="G738" s="49" t="s">
        <v>1681</v>
      </c>
      <c r="H738" s="85" t="n">
        <v>201800167</v>
      </c>
      <c r="I738" s="49" t="s">
        <v>1641</v>
      </c>
      <c r="J738" s="49"/>
      <c r="K738" s="95" t="n">
        <v>43209</v>
      </c>
      <c r="L738" s="95" t="n">
        <v>43574</v>
      </c>
      <c r="M738" s="35" t="str">
        <f aca="true">IF(L738-TODAY()&lt;0,"",IF(L738-TODAY()&lt;30,30,IF(L738-TODAY()&lt;60,60,IF(L738-TODAY()&lt;90,90,IF(L738-TODAY()&lt;180,180,"")))))</f>
        <v/>
      </c>
      <c r="N738" s="104" t="n">
        <v>23546.53</v>
      </c>
      <c r="O738" s="74"/>
      <c r="P738" s="44" t="s">
        <v>1864</v>
      </c>
    </row>
    <row r="739" s="71" customFormat="true" ht="22.5" hidden="false" customHeight="false" outlineLevel="0" collapsed="false">
      <c r="A739" s="20" t="s">
        <v>1591</v>
      </c>
      <c r="B739" s="49" t="str">
        <f aca="false">MID(A739,8,4)</f>
        <v>2017</v>
      </c>
      <c r="C739" s="49" t="s">
        <v>42</v>
      </c>
      <c r="D739" s="49" t="s">
        <v>54</v>
      </c>
      <c r="E739" s="103" t="s">
        <v>44</v>
      </c>
      <c r="F739" s="51" t="s">
        <v>1616</v>
      </c>
      <c r="G739" s="49" t="s">
        <v>1681</v>
      </c>
      <c r="H739" s="85" t="n">
        <v>201800172</v>
      </c>
      <c r="I739" s="49" t="s">
        <v>1782</v>
      </c>
      <c r="J739" s="49"/>
      <c r="K739" s="95" t="n">
        <v>43210</v>
      </c>
      <c r="L739" s="95" t="n">
        <v>43575</v>
      </c>
      <c r="M739" s="35" t="str">
        <f aca="true">IF(L739-TODAY()&lt;0,"",IF(L739-TODAY()&lt;30,30,IF(L739-TODAY()&lt;60,60,IF(L739-TODAY()&lt;90,90,IF(L739-TODAY()&lt;180,180,"")))))</f>
        <v/>
      </c>
      <c r="N739" s="104" t="n">
        <v>15749.65</v>
      </c>
      <c r="O739" s="74"/>
      <c r="P739" s="44" t="s">
        <v>1865</v>
      </c>
    </row>
    <row r="740" s="71" customFormat="true" ht="22.5" hidden="false" customHeight="false" outlineLevel="0" collapsed="false">
      <c r="A740" s="66" t="s">
        <v>1591</v>
      </c>
      <c r="B740" s="49" t="str">
        <f aca="false">MID(A740,8,4)</f>
        <v>2017</v>
      </c>
      <c r="C740" s="49" t="s">
        <v>42</v>
      </c>
      <c r="D740" s="49" t="s">
        <v>54</v>
      </c>
      <c r="E740" s="49" t="s">
        <v>44</v>
      </c>
      <c r="F740" s="51" t="s">
        <v>1848</v>
      </c>
      <c r="G740" s="49" t="s">
        <v>1866</v>
      </c>
      <c r="H740" s="86" t="n">
        <v>201800180</v>
      </c>
      <c r="I740" s="49" t="s">
        <v>1593</v>
      </c>
      <c r="J740" s="49"/>
      <c r="K740" s="95" t="n">
        <v>43215</v>
      </c>
      <c r="L740" s="95" t="n">
        <v>43580</v>
      </c>
      <c r="M740" s="35" t="str">
        <f aca="true">IF(L740-TODAY()&lt;0,"",IF(L740-TODAY()&lt;30,30,IF(L740-TODAY()&lt;60,60,IF(L740-TODAY()&lt;90,90,IF(L740-TODAY()&lt;180,180,"")))))</f>
        <v/>
      </c>
      <c r="N740" s="104" t="n">
        <v>17709.71</v>
      </c>
      <c r="O740" s="74"/>
      <c r="P740" s="44" t="s">
        <v>1867</v>
      </c>
    </row>
    <row r="741" s="71" customFormat="true" ht="22.5" hidden="false" customHeight="false" outlineLevel="0" collapsed="false">
      <c r="A741" s="20" t="s">
        <v>1591</v>
      </c>
      <c r="B741" s="49" t="str">
        <f aca="false">MID(A741,8,4)</f>
        <v>2017</v>
      </c>
      <c r="C741" s="49" t="s">
        <v>42</v>
      </c>
      <c r="D741" s="49" t="s">
        <v>54</v>
      </c>
      <c r="E741" s="103" t="s">
        <v>44</v>
      </c>
      <c r="F741" s="51" t="s">
        <v>1868</v>
      </c>
      <c r="G741" s="49" t="s">
        <v>1866</v>
      </c>
      <c r="H741" s="85" t="n">
        <v>201800189</v>
      </c>
      <c r="I741" s="49" t="s">
        <v>1869</v>
      </c>
      <c r="J741" s="49"/>
      <c r="K741" s="95" t="n">
        <v>43215</v>
      </c>
      <c r="L741" s="73" t="n">
        <v>43580</v>
      </c>
      <c r="M741" s="35" t="str">
        <f aca="true">IF(L741-TODAY()&lt;0,"",IF(L741-TODAY()&lt;30,30,IF(L741-TODAY()&lt;60,60,IF(L741-TODAY()&lt;90,90,IF(L741-TODAY()&lt;180,180,"")))))</f>
        <v/>
      </c>
      <c r="N741" s="104" t="n">
        <v>32744</v>
      </c>
      <c r="O741" s="74"/>
      <c r="P741" s="44" t="s">
        <v>1870</v>
      </c>
    </row>
    <row r="742" s="71" customFormat="true" ht="22.5" hidden="false" customHeight="false" outlineLevel="0" collapsed="false">
      <c r="A742" s="20" t="s">
        <v>1871</v>
      </c>
      <c r="B742" s="49" t="str">
        <f aca="false">MID(A742,8,4)</f>
        <v>2017</v>
      </c>
      <c r="C742" s="49" t="s">
        <v>42</v>
      </c>
      <c r="D742" s="49" t="s">
        <v>54</v>
      </c>
      <c r="E742" s="103" t="s">
        <v>44</v>
      </c>
      <c r="F742" s="51" t="s">
        <v>1872</v>
      </c>
      <c r="G742" s="49" t="s">
        <v>1866</v>
      </c>
      <c r="H742" s="85" t="n">
        <v>201800186</v>
      </c>
      <c r="I742" s="49" t="s">
        <v>1641</v>
      </c>
      <c r="J742" s="49"/>
      <c r="K742" s="95" t="n">
        <v>43215</v>
      </c>
      <c r="L742" s="73" t="n">
        <v>43580</v>
      </c>
      <c r="M742" s="35" t="str">
        <f aca="true">IF(L742-TODAY()&lt;0,"",IF(L742-TODAY()&lt;30,30,IF(L742-TODAY()&lt;60,60,IF(L742-TODAY()&lt;90,90,IF(L742-TODAY()&lt;180,180,"")))))</f>
        <v/>
      </c>
      <c r="N742" s="104" t="n">
        <v>6512.87</v>
      </c>
      <c r="O742" s="74"/>
      <c r="P742" s="44" t="s">
        <v>1873</v>
      </c>
    </row>
    <row r="743" s="71" customFormat="true" ht="22.5" hidden="false" customHeight="false" outlineLevel="0" collapsed="false">
      <c r="A743" s="20" t="s">
        <v>1591</v>
      </c>
      <c r="B743" s="49" t="str">
        <f aca="false">MID(A743,8,4)</f>
        <v>2017</v>
      </c>
      <c r="C743" s="49" t="s">
        <v>42</v>
      </c>
      <c r="D743" s="49" t="s">
        <v>54</v>
      </c>
      <c r="E743" s="49" t="s">
        <v>44</v>
      </c>
      <c r="F743" s="51" t="s">
        <v>1868</v>
      </c>
      <c r="G743" s="49" t="s">
        <v>24</v>
      </c>
      <c r="H743" s="85" t="n">
        <v>201800210</v>
      </c>
      <c r="I743" s="49" t="s">
        <v>1851</v>
      </c>
      <c r="J743" s="49"/>
      <c r="K743" s="95" t="n">
        <v>43215</v>
      </c>
      <c r="L743" s="95" t="n">
        <v>43580</v>
      </c>
      <c r="M743" s="35" t="str">
        <f aca="true">IF(L743-TODAY()&lt;0,"",IF(L743-TODAY()&lt;30,30,IF(L743-TODAY()&lt;60,60,IF(L743-TODAY()&lt;90,90,IF(L743-TODAY()&lt;180,180,"")))))</f>
        <v/>
      </c>
      <c r="N743" s="104" t="n">
        <v>885.54</v>
      </c>
      <c r="O743" s="49"/>
      <c r="P743" s="44" t="s">
        <v>1874</v>
      </c>
    </row>
    <row r="744" s="71" customFormat="true" ht="22.5" hidden="false" customHeight="false" outlineLevel="0" collapsed="false">
      <c r="A744" s="20" t="s">
        <v>1591</v>
      </c>
      <c r="B744" s="49" t="str">
        <f aca="false">MID(A744,8,4)</f>
        <v>2017</v>
      </c>
      <c r="C744" s="49" t="s">
        <v>42</v>
      </c>
      <c r="D744" s="20" t="s">
        <v>54</v>
      </c>
      <c r="E744" s="49" t="s">
        <v>44</v>
      </c>
      <c r="F744" s="118" t="s">
        <v>1848</v>
      </c>
      <c r="G744" s="49" t="s">
        <v>1875</v>
      </c>
      <c r="H744" s="85" t="n">
        <v>201800227</v>
      </c>
      <c r="I744" s="49" t="s">
        <v>1876</v>
      </c>
      <c r="J744" s="49"/>
      <c r="K744" s="95" t="n">
        <v>43216</v>
      </c>
      <c r="L744" s="95" t="n">
        <v>43581</v>
      </c>
      <c r="M744" s="35" t="str">
        <f aca="true">IF(L744-TODAY()&lt;0,"",IF(L744-TODAY()&lt;30,30,IF(L744-TODAY()&lt;60,60,IF(L744-TODAY()&lt;90,90,IF(L744-TODAY()&lt;180,180,"")))))</f>
        <v/>
      </c>
      <c r="N744" s="104" t="n">
        <v>4119.6</v>
      </c>
      <c r="O744" s="20"/>
      <c r="P744" s="44"/>
    </row>
    <row r="745" s="71" customFormat="true" ht="22.5" hidden="false" customHeight="false" outlineLevel="0" collapsed="false">
      <c r="A745" s="20" t="s">
        <v>1591</v>
      </c>
      <c r="B745" s="49" t="str">
        <f aca="false">MID(A745,8,4)</f>
        <v>2017</v>
      </c>
      <c r="C745" s="49" t="s">
        <v>42</v>
      </c>
      <c r="D745" s="49" t="s">
        <v>54</v>
      </c>
      <c r="E745" s="103" t="s">
        <v>44</v>
      </c>
      <c r="F745" s="51" t="s">
        <v>1877</v>
      </c>
      <c r="G745" s="49" t="s">
        <v>1875</v>
      </c>
      <c r="H745" s="85" t="n">
        <v>201800183</v>
      </c>
      <c r="I745" s="49" t="s">
        <v>1878</v>
      </c>
      <c r="J745" s="49"/>
      <c r="K745" s="95" t="n">
        <v>43216</v>
      </c>
      <c r="L745" s="73" t="n">
        <v>43581</v>
      </c>
      <c r="M745" s="35" t="str">
        <f aca="true">IF(L745-TODAY()&lt;0,"",IF(L745-TODAY()&lt;30,30,IF(L745-TODAY()&lt;60,60,IF(L745-TODAY()&lt;90,90,IF(L745-TODAY()&lt;180,180,"")))))</f>
        <v/>
      </c>
      <c r="N745" s="104" t="n">
        <v>1898</v>
      </c>
      <c r="O745" s="74"/>
      <c r="P745" s="44" t="s">
        <v>1879</v>
      </c>
    </row>
    <row r="746" s="71" customFormat="true" ht="22.5" hidden="false" customHeight="false" outlineLevel="0" collapsed="false">
      <c r="A746" s="66" t="s">
        <v>1591</v>
      </c>
      <c r="B746" s="49" t="str">
        <f aca="false">MID(A746,8,4)</f>
        <v>2017</v>
      </c>
      <c r="C746" s="49" t="s">
        <v>42</v>
      </c>
      <c r="D746" s="49" t="s">
        <v>54</v>
      </c>
      <c r="E746" s="49" t="s">
        <v>44</v>
      </c>
      <c r="F746" s="51" t="s">
        <v>1848</v>
      </c>
      <c r="G746" s="49" t="s">
        <v>118</v>
      </c>
      <c r="H746" s="86" t="n">
        <v>201800181</v>
      </c>
      <c r="I746" s="49" t="s">
        <v>1593</v>
      </c>
      <c r="J746" s="49"/>
      <c r="K746" s="95" t="n">
        <v>43216</v>
      </c>
      <c r="L746" s="95" t="n">
        <v>43581</v>
      </c>
      <c r="M746" s="35" t="str">
        <f aca="true">IF(L746-TODAY()&lt;0,"",IF(L746-TODAY()&lt;30,30,IF(L746-TODAY()&lt;60,60,IF(L746-TODAY()&lt;90,90,IF(L746-TODAY()&lt;180,180,"")))))</f>
        <v/>
      </c>
      <c r="N746" s="104" t="n">
        <v>2849.95</v>
      </c>
      <c r="O746" s="74"/>
      <c r="P746" s="44" t="s">
        <v>1874</v>
      </c>
    </row>
    <row r="747" s="71" customFormat="true" ht="22.5" hidden="false" customHeight="false" outlineLevel="0" collapsed="false">
      <c r="A747" s="20" t="s">
        <v>1591</v>
      </c>
      <c r="B747" s="49" t="str">
        <f aca="false">MID(A747,8,4)</f>
        <v>2017</v>
      </c>
      <c r="C747" s="49" t="s">
        <v>42</v>
      </c>
      <c r="D747" s="49" t="s">
        <v>54</v>
      </c>
      <c r="E747" s="49" t="s">
        <v>44</v>
      </c>
      <c r="F747" s="51" t="s">
        <v>1616</v>
      </c>
      <c r="G747" s="49" t="s">
        <v>1875</v>
      </c>
      <c r="H747" s="85" t="n">
        <v>201800179</v>
      </c>
      <c r="I747" s="49" t="s">
        <v>1782</v>
      </c>
      <c r="J747" s="49"/>
      <c r="K747" s="95" t="n">
        <v>43216</v>
      </c>
      <c r="L747" s="95" t="n">
        <v>43581</v>
      </c>
      <c r="M747" s="35" t="str">
        <f aca="true">IF(L747-TODAY()&lt;0,"",IF(L747-TODAY()&lt;30,30,IF(L747-TODAY()&lt;60,60,IF(L747-TODAY()&lt;90,90,IF(L747-TODAY()&lt;180,180,"")))))</f>
        <v/>
      </c>
      <c r="N747" s="104" t="n">
        <v>11249.75</v>
      </c>
      <c r="O747" s="74"/>
      <c r="P747" s="44" t="s">
        <v>1880</v>
      </c>
    </row>
    <row r="748" s="71" customFormat="true" ht="22.5" hidden="false" customHeight="false" outlineLevel="0" collapsed="false">
      <c r="A748" s="20" t="s">
        <v>1871</v>
      </c>
      <c r="B748" s="49" t="str">
        <f aca="false">MID(A748,8,4)</f>
        <v>2017</v>
      </c>
      <c r="C748" s="49" t="s">
        <v>42</v>
      </c>
      <c r="D748" s="49" t="s">
        <v>54</v>
      </c>
      <c r="E748" s="103" t="s">
        <v>44</v>
      </c>
      <c r="F748" s="51" t="s">
        <v>1872</v>
      </c>
      <c r="G748" s="49" t="s">
        <v>1881</v>
      </c>
      <c r="H748" s="85" t="n">
        <v>201800187</v>
      </c>
      <c r="I748" s="49" t="s">
        <v>1641</v>
      </c>
      <c r="J748" s="49"/>
      <c r="K748" s="95" t="n">
        <v>43222</v>
      </c>
      <c r="L748" s="73" t="n">
        <v>43587</v>
      </c>
      <c r="M748" s="35" t="str">
        <f aca="true">IF(L748-TODAY()&lt;0,"",IF(L748-TODAY()&lt;30,30,IF(L748-TODAY()&lt;60,60,IF(L748-TODAY()&lt;90,90,IF(L748-TODAY()&lt;180,180,"")))))</f>
        <v/>
      </c>
      <c r="N748" s="104" t="n">
        <v>1502.97</v>
      </c>
      <c r="O748" s="74"/>
      <c r="P748" s="44" t="s">
        <v>1882</v>
      </c>
    </row>
    <row r="749" s="71" customFormat="true" ht="22.5" hidden="false" customHeight="false" outlineLevel="0" collapsed="false">
      <c r="A749" s="20" t="s">
        <v>1591</v>
      </c>
      <c r="B749" s="49" t="str">
        <f aca="false">MID(A749,8,4)</f>
        <v>2017</v>
      </c>
      <c r="C749" s="49" t="s">
        <v>42</v>
      </c>
      <c r="D749" s="49" t="s">
        <v>54</v>
      </c>
      <c r="E749" s="103" t="s">
        <v>44</v>
      </c>
      <c r="F749" s="51" t="s">
        <v>1877</v>
      </c>
      <c r="G749" s="49" t="s">
        <v>1881</v>
      </c>
      <c r="H749" s="85" t="n">
        <v>201800190</v>
      </c>
      <c r="I749" s="49" t="s">
        <v>1883</v>
      </c>
      <c r="J749" s="49"/>
      <c r="K749" s="95" t="n">
        <v>43222</v>
      </c>
      <c r="L749" s="73" t="n">
        <v>43587</v>
      </c>
      <c r="M749" s="35" t="str">
        <f aca="true">IF(L749-TODAY()&lt;0,"",IF(L749-TODAY()&lt;30,30,IF(L749-TODAY()&lt;60,60,IF(L749-TODAY()&lt;90,90,IF(L749-TODAY()&lt;180,180,"")))))</f>
        <v/>
      </c>
      <c r="N749" s="104" t="n">
        <v>1053</v>
      </c>
      <c r="O749" s="74"/>
      <c r="P749" s="44" t="s">
        <v>1884</v>
      </c>
    </row>
    <row r="750" s="71" customFormat="true" ht="33.75" hidden="false" customHeight="false" outlineLevel="0" collapsed="false">
      <c r="A750" s="20" t="s">
        <v>1330</v>
      </c>
      <c r="B750" s="49" t="str">
        <f aca="false">MID(A750,8,4)</f>
        <v>2017</v>
      </c>
      <c r="C750" s="49" t="s">
        <v>42</v>
      </c>
      <c r="D750" s="49" t="s">
        <v>54</v>
      </c>
      <c r="E750" s="103" t="s">
        <v>44</v>
      </c>
      <c r="F750" s="51" t="s">
        <v>1318</v>
      </c>
      <c r="G750" s="49" t="s">
        <v>1681</v>
      </c>
      <c r="H750" s="85" t="n">
        <v>201800191</v>
      </c>
      <c r="I750" s="49" t="s">
        <v>1331</v>
      </c>
      <c r="J750" s="49"/>
      <c r="K750" s="95" t="n">
        <v>43222</v>
      </c>
      <c r="L750" s="73" t="n">
        <v>43587</v>
      </c>
      <c r="M750" s="35" t="str">
        <f aca="true">IF(L750-TODAY()&lt;0,"",IF(L750-TODAY()&lt;30,30,IF(L750-TODAY()&lt;60,60,IF(L750-TODAY()&lt;90,90,IF(L750-TODAY()&lt;180,180,"")))))</f>
        <v/>
      </c>
      <c r="N750" s="104" t="n">
        <v>14800</v>
      </c>
      <c r="O750" s="74"/>
      <c r="P750" s="44" t="s">
        <v>1885</v>
      </c>
    </row>
    <row r="751" s="71" customFormat="true" ht="22.5" hidden="false" customHeight="false" outlineLevel="0" collapsed="false">
      <c r="A751" s="20" t="s">
        <v>1591</v>
      </c>
      <c r="B751" s="49" t="str">
        <f aca="false">MID(A751,8,4)</f>
        <v>2017</v>
      </c>
      <c r="C751" s="49" t="s">
        <v>42</v>
      </c>
      <c r="D751" s="49" t="s">
        <v>54</v>
      </c>
      <c r="E751" s="49" t="s">
        <v>44</v>
      </c>
      <c r="F751" s="51" t="s">
        <v>1886</v>
      </c>
      <c r="G751" s="49" t="s">
        <v>1881</v>
      </c>
      <c r="H751" s="85" t="n">
        <v>201800211</v>
      </c>
      <c r="I751" s="49" t="s">
        <v>1851</v>
      </c>
      <c r="J751" s="49"/>
      <c r="K751" s="95" t="n">
        <v>43222</v>
      </c>
      <c r="L751" s="95" t="n">
        <v>43587</v>
      </c>
      <c r="M751" s="35" t="str">
        <f aca="true">IF(L751-TODAY()&lt;0,"",IF(L751-TODAY()&lt;30,30,IF(L751-TODAY()&lt;60,60,IF(L751-TODAY()&lt;90,90,IF(L751-TODAY()&lt;180,180,"")))))</f>
        <v/>
      </c>
      <c r="N751" s="104" t="n">
        <v>390</v>
      </c>
      <c r="O751" s="49"/>
      <c r="P751" s="44"/>
    </row>
    <row r="752" s="71" customFormat="true" ht="22.5" hidden="false" customHeight="false" outlineLevel="0" collapsed="false">
      <c r="A752" s="20" t="s">
        <v>1591</v>
      </c>
      <c r="B752" s="49" t="str">
        <f aca="false">MID(A752,8,4)</f>
        <v>2017</v>
      </c>
      <c r="C752" s="49" t="s">
        <v>42</v>
      </c>
      <c r="D752" s="49" t="s">
        <v>54</v>
      </c>
      <c r="E752" s="49" t="s">
        <v>44</v>
      </c>
      <c r="F752" s="51" t="s">
        <v>1887</v>
      </c>
      <c r="G752" s="49" t="s">
        <v>1888</v>
      </c>
      <c r="H752" s="85" t="n">
        <v>201800212</v>
      </c>
      <c r="I752" s="49" t="s">
        <v>1641</v>
      </c>
      <c r="J752" s="49"/>
      <c r="K752" s="95" t="n">
        <v>43223</v>
      </c>
      <c r="L752" s="95" t="n">
        <v>43588</v>
      </c>
      <c r="M752" s="35" t="str">
        <f aca="true">IF(L752-TODAY()&lt;0,"",IF(L752-TODAY()&lt;30,30,IF(L752-TODAY()&lt;60,60,IF(L752-TODAY()&lt;90,90,IF(L752-TODAY()&lt;180,180,"")))))</f>
        <v/>
      </c>
      <c r="N752" s="104" t="n">
        <v>2504.95</v>
      </c>
      <c r="O752" s="49"/>
      <c r="P752" s="44" t="s">
        <v>1889</v>
      </c>
    </row>
    <row r="753" s="71" customFormat="true" ht="33.75" hidden="false" customHeight="false" outlineLevel="0" collapsed="false">
      <c r="A753" s="20" t="s">
        <v>1890</v>
      </c>
      <c r="B753" s="49" t="str">
        <f aca="false">MID(A753,8,4)</f>
        <v>2017</v>
      </c>
      <c r="C753" s="49" t="s">
        <v>42</v>
      </c>
      <c r="D753" s="49" t="s">
        <v>54</v>
      </c>
      <c r="E753" s="49" t="s">
        <v>44</v>
      </c>
      <c r="F753" s="51" t="s">
        <v>1891</v>
      </c>
      <c r="G753" s="49" t="s">
        <v>1049</v>
      </c>
      <c r="H753" s="85" t="n">
        <v>201800213</v>
      </c>
      <c r="I753" s="49" t="s">
        <v>1892</v>
      </c>
      <c r="J753" s="49"/>
      <c r="K753" s="95" t="n">
        <v>43224</v>
      </c>
      <c r="L753" s="95" t="n">
        <v>43589</v>
      </c>
      <c r="M753" s="35" t="str">
        <f aca="true">IF(L753-TODAY()&lt;0,"",IF(L753-TODAY()&lt;30,30,IF(L753-TODAY()&lt;60,60,IF(L753-TODAY()&lt;90,90,IF(L753-TODAY()&lt;180,180,"")))))</f>
        <v/>
      </c>
      <c r="N753" s="104" t="n">
        <v>18090</v>
      </c>
      <c r="O753" s="49"/>
      <c r="P753" s="44" t="s">
        <v>1893</v>
      </c>
    </row>
    <row r="754" s="71" customFormat="true" ht="22.5" hidden="false" customHeight="false" outlineLevel="0" collapsed="false">
      <c r="A754" s="20" t="s">
        <v>1894</v>
      </c>
      <c r="B754" s="49" t="str">
        <f aca="false">MID(A754,8,4)</f>
        <v>2018</v>
      </c>
      <c r="C754" s="49" t="s">
        <v>42</v>
      </c>
      <c r="D754" s="49" t="s">
        <v>54</v>
      </c>
      <c r="E754" s="103" t="s">
        <v>44</v>
      </c>
      <c r="F754" s="51" t="s">
        <v>1616</v>
      </c>
      <c r="G754" s="49" t="s">
        <v>193</v>
      </c>
      <c r="H754" s="85" t="n">
        <v>201800215</v>
      </c>
      <c r="I754" s="49" t="s">
        <v>1782</v>
      </c>
      <c r="J754" s="49"/>
      <c r="K754" s="95" t="n">
        <v>43228</v>
      </c>
      <c r="L754" s="95" t="n">
        <v>43593</v>
      </c>
      <c r="M754" s="35" t="str">
        <f aca="true">IF(L754-TODAY()&lt;0,"",IF(L754-TODAY()&lt;30,30,IF(L754-TODAY()&lt;60,60,IF(L754-TODAY()&lt;90,90,IF(L754-TODAY()&lt;180,180,"")))))</f>
        <v/>
      </c>
      <c r="N754" s="104" t="n">
        <v>18455.7</v>
      </c>
      <c r="O754" s="49"/>
      <c r="P754" s="44" t="s">
        <v>1895</v>
      </c>
    </row>
    <row r="755" s="71" customFormat="true" ht="22.5" hidden="false" customHeight="false" outlineLevel="0" collapsed="false">
      <c r="A755" s="20" t="s">
        <v>1591</v>
      </c>
      <c r="B755" s="49" t="str">
        <f aca="false">MID(A755,8,4)</f>
        <v>2017</v>
      </c>
      <c r="C755" s="49" t="s">
        <v>42</v>
      </c>
      <c r="D755" s="49" t="s">
        <v>54</v>
      </c>
      <c r="E755" s="49" t="s">
        <v>44</v>
      </c>
      <c r="F755" s="51" t="s">
        <v>1886</v>
      </c>
      <c r="G755" s="49" t="s">
        <v>193</v>
      </c>
      <c r="H755" s="85" t="n">
        <v>201800221</v>
      </c>
      <c r="I755" s="49" t="s">
        <v>1896</v>
      </c>
      <c r="J755" s="49"/>
      <c r="K755" s="95" t="n">
        <v>43228</v>
      </c>
      <c r="L755" s="95" t="n">
        <v>43593</v>
      </c>
      <c r="M755" s="35" t="str">
        <f aca="true">IF(L755-TODAY()&lt;0,"",IF(L755-TODAY()&lt;30,30,IF(L755-TODAY()&lt;60,60,IF(L755-TODAY()&lt;90,90,IF(L755-TODAY()&lt;180,180,"")))))</f>
        <v/>
      </c>
      <c r="N755" s="104" t="n">
        <v>9080</v>
      </c>
      <c r="O755" s="49"/>
      <c r="P755" s="44"/>
    </row>
    <row r="756" s="71" customFormat="true" ht="22.5" hidden="false" customHeight="false" outlineLevel="0" collapsed="false">
      <c r="A756" s="20" t="s">
        <v>1897</v>
      </c>
      <c r="B756" s="20" t="str">
        <f aca="false">MID(A756,8,4)</f>
        <v>2018</v>
      </c>
      <c r="C756" s="49" t="s">
        <v>42</v>
      </c>
      <c r="D756" s="49" t="s">
        <v>54</v>
      </c>
      <c r="E756" s="49" t="s">
        <v>44</v>
      </c>
      <c r="F756" s="51" t="s">
        <v>1220</v>
      </c>
      <c r="G756" s="49" t="s">
        <v>1605</v>
      </c>
      <c r="H756" s="85" t="n">
        <v>201800261</v>
      </c>
      <c r="I756" s="49" t="s">
        <v>1898</v>
      </c>
      <c r="J756" s="49"/>
      <c r="K756" s="95" t="n">
        <v>43228</v>
      </c>
      <c r="L756" s="95" t="n">
        <v>43593</v>
      </c>
      <c r="M756" s="35" t="str">
        <f aca="true">IF(L756-TODAY()&lt;0,"",IF(L756-TODAY()&lt;30,30,IF(L756-TODAY()&lt;60,60,IF(L756-TODAY()&lt;90,90,IF(L756-TODAY()&lt;180,180,"")))))</f>
        <v/>
      </c>
      <c r="N756" s="104" t="n">
        <v>140700</v>
      </c>
      <c r="O756" s="20"/>
      <c r="P756" s="44" t="s">
        <v>1899</v>
      </c>
    </row>
    <row r="757" s="71" customFormat="true" ht="56.25" hidden="false" customHeight="false" outlineLevel="0" collapsed="false">
      <c r="A757" s="20" t="s">
        <v>1333</v>
      </c>
      <c r="B757" s="49" t="str">
        <f aca="false">MID(A757,8,4)</f>
        <v>2017</v>
      </c>
      <c r="C757" s="49" t="s">
        <v>42</v>
      </c>
      <c r="D757" s="49" t="s">
        <v>54</v>
      </c>
      <c r="E757" s="103" t="s">
        <v>44</v>
      </c>
      <c r="F757" s="51" t="s">
        <v>1900</v>
      </c>
      <c r="G757" s="49" t="s">
        <v>1901</v>
      </c>
      <c r="H757" s="85" t="n">
        <v>201800216</v>
      </c>
      <c r="I757" s="49" t="s">
        <v>1335</v>
      </c>
      <c r="J757" s="49"/>
      <c r="K757" s="95" t="n">
        <v>43228</v>
      </c>
      <c r="L757" s="95" t="n">
        <v>43593</v>
      </c>
      <c r="M757" s="35" t="str">
        <f aca="true">IF(L757-TODAY()&lt;0,"",IF(L757-TODAY()&lt;30,30,IF(L757-TODAY()&lt;60,60,IF(L757-TODAY()&lt;90,90,IF(L757-TODAY()&lt;180,180,"")))))</f>
        <v/>
      </c>
      <c r="N757" s="104" t="n">
        <v>28477.9</v>
      </c>
      <c r="O757" s="49"/>
      <c r="P757" s="44" t="s">
        <v>1902</v>
      </c>
    </row>
    <row r="758" s="71" customFormat="true" ht="22.5" hidden="false" customHeight="false" outlineLevel="0" collapsed="false">
      <c r="A758" s="20" t="s">
        <v>1591</v>
      </c>
      <c r="B758" s="49" t="str">
        <f aca="false">MID(A758,8,4)</f>
        <v>2017</v>
      </c>
      <c r="C758" s="49" t="s">
        <v>42</v>
      </c>
      <c r="D758" s="20" t="s">
        <v>54</v>
      </c>
      <c r="E758" s="49" t="s">
        <v>44</v>
      </c>
      <c r="F758" s="51" t="s">
        <v>1616</v>
      </c>
      <c r="G758" s="49" t="s">
        <v>193</v>
      </c>
      <c r="H758" s="85" t="n">
        <v>201800232</v>
      </c>
      <c r="I758" s="49" t="s">
        <v>1851</v>
      </c>
      <c r="J758" s="49"/>
      <c r="K758" s="95" t="n">
        <v>43228</v>
      </c>
      <c r="L758" s="95" t="n">
        <v>43593</v>
      </c>
      <c r="M758" s="35" t="str">
        <f aca="true">IF(L758-TODAY()&lt;0,"",IF(L758-TODAY()&lt;30,30,IF(L758-TODAY()&lt;60,60,IF(L758-TODAY()&lt;90,90,IF(L758-TODAY()&lt;180,180,"")))))</f>
        <v/>
      </c>
      <c r="N758" s="104" t="n">
        <v>2656.62</v>
      </c>
      <c r="O758" s="20"/>
      <c r="P758" s="44" t="s">
        <v>1903</v>
      </c>
    </row>
    <row r="759" s="71" customFormat="true" ht="22.5" hidden="false" customHeight="false" outlineLevel="0" collapsed="false">
      <c r="A759" s="20" t="s">
        <v>1591</v>
      </c>
      <c r="B759" s="49" t="str">
        <f aca="false">MID(A759,8,4)</f>
        <v>2017</v>
      </c>
      <c r="C759" s="49" t="s">
        <v>42</v>
      </c>
      <c r="D759" s="49" t="s">
        <v>54</v>
      </c>
      <c r="E759" s="103" t="s">
        <v>44</v>
      </c>
      <c r="F759" s="51" t="s">
        <v>1904</v>
      </c>
      <c r="G759" s="49" t="s">
        <v>193</v>
      </c>
      <c r="H759" s="85" t="n">
        <v>201800220</v>
      </c>
      <c r="I759" s="49" t="s">
        <v>1876</v>
      </c>
      <c r="J759" s="49"/>
      <c r="K759" s="95" t="n">
        <v>43229</v>
      </c>
      <c r="L759" s="95" t="n">
        <v>43594</v>
      </c>
      <c r="M759" s="35" t="str">
        <f aca="true">IF(L759-TODAY()&lt;0,"",IF(L759-TODAY()&lt;30,30,IF(L759-TODAY()&lt;60,60,IF(L759-TODAY()&lt;90,90,IF(L759-TODAY()&lt;180,180,"")))))</f>
        <v/>
      </c>
      <c r="N759" s="104" t="n">
        <v>25804.24</v>
      </c>
      <c r="O759" s="49"/>
      <c r="P759" s="44" t="s">
        <v>1905</v>
      </c>
    </row>
    <row r="760" s="71" customFormat="true" ht="22.5" hidden="false" customHeight="false" outlineLevel="0" collapsed="false">
      <c r="A760" s="20" t="s">
        <v>1591</v>
      </c>
      <c r="B760" s="49" t="str">
        <f aca="false">MID(A760,8,4)</f>
        <v>2017</v>
      </c>
      <c r="C760" s="49" t="s">
        <v>42</v>
      </c>
      <c r="D760" s="49" t="s">
        <v>54</v>
      </c>
      <c r="E760" s="103" t="s">
        <v>44</v>
      </c>
      <c r="F760" s="51" t="s">
        <v>1886</v>
      </c>
      <c r="G760" s="49" t="s">
        <v>1212</v>
      </c>
      <c r="H760" s="85" t="n">
        <v>201800224</v>
      </c>
      <c r="I760" s="49" t="s">
        <v>1641</v>
      </c>
      <c r="J760" s="49"/>
      <c r="K760" s="95" t="n">
        <v>43229</v>
      </c>
      <c r="L760" s="95" t="n">
        <v>43594</v>
      </c>
      <c r="M760" s="35" t="str">
        <f aca="true">IF(L760-TODAY()&lt;0,"",IF(L760-TODAY()&lt;30,30,IF(L760-TODAY()&lt;60,60,IF(L760-TODAY()&lt;90,90,IF(L760-TODAY()&lt;180,180,"")))))</f>
        <v/>
      </c>
      <c r="N760" s="104" t="n">
        <v>9017.82</v>
      </c>
      <c r="O760" s="49"/>
      <c r="P760" s="44"/>
    </row>
    <row r="761" s="71" customFormat="true" ht="22.5" hidden="false" customHeight="false" outlineLevel="0" collapsed="false">
      <c r="A761" s="20" t="s">
        <v>1591</v>
      </c>
      <c r="B761" s="49" t="str">
        <f aca="false">MID(A761,8,4)</f>
        <v>2017</v>
      </c>
      <c r="C761" s="49" t="s">
        <v>42</v>
      </c>
      <c r="D761" s="49" t="s">
        <v>54</v>
      </c>
      <c r="E761" s="49" t="s">
        <v>44</v>
      </c>
      <c r="F761" s="51" t="s">
        <v>1906</v>
      </c>
      <c r="G761" s="49" t="s">
        <v>1907</v>
      </c>
      <c r="H761" s="85" t="n">
        <v>201800219</v>
      </c>
      <c r="I761" s="49" t="s">
        <v>1896</v>
      </c>
      <c r="J761" s="49"/>
      <c r="K761" s="95" t="n">
        <v>43230</v>
      </c>
      <c r="L761" s="95" t="n">
        <v>43595</v>
      </c>
      <c r="M761" s="35" t="str">
        <f aca="true">IF(L761-TODAY()&lt;0,"",IF(L761-TODAY()&lt;30,30,IF(L761-TODAY()&lt;60,60,IF(L761-TODAY()&lt;90,90,IF(L761-TODAY()&lt;180,180,"")))))</f>
        <v/>
      </c>
      <c r="N761" s="104" t="n">
        <v>1938</v>
      </c>
      <c r="O761" s="95"/>
      <c r="P761" s="44" t="s">
        <v>1908</v>
      </c>
    </row>
    <row r="762" s="71" customFormat="true" ht="22.5" hidden="false" customHeight="false" outlineLevel="0" collapsed="false">
      <c r="A762" s="20" t="s">
        <v>1591</v>
      </c>
      <c r="B762" s="49" t="str">
        <f aca="false">MID(A762,8,4)</f>
        <v>2017</v>
      </c>
      <c r="C762" s="49" t="s">
        <v>42</v>
      </c>
      <c r="D762" s="49" t="s">
        <v>54</v>
      </c>
      <c r="E762" s="103" t="s">
        <v>44</v>
      </c>
      <c r="F762" s="51" t="s">
        <v>1886</v>
      </c>
      <c r="G762" s="49" t="s">
        <v>1907</v>
      </c>
      <c r="H762" s="85" t="n">
        <v>201800223</v>
      </c>
      <c r="I762" s="49" t="s">
        <v>1641</v>
      </c>
      <c r="J762" s="49"/>
      <c r="K762" s="95" t="n">
        <v>43230</v>
      </c>
      <c r="L762" s="95" t="n">
        <v>43595</v>
      </c>
      <c r="M762" s="35" t="str">
        <f aca="true">IF(L762-TODAY()&lt;0,"",IF(L762-TODAY()&lt;30,30,IF(L762-TODAY()&lt;60,60,IF(L762-TODAY()&lt;90,90,IF(L762-TODAY()&lt;180,180,"")))))</f>
        <v/>
      </c>
      <c r="N762" s="104" t="n">
        <v>2003.96</v>
      </c>
      <c r="O762" s="49"/>
      <c r="P762" s="44"/>
    </row>
    <row r="763" s="71" customFormat="true" ht="22.5" hidden="false" customHeight="false" outlineLevel="0" collapsed="false">
      <c r="A763" s="20" t="s">
        <v>1505</v>
      </c>
      <c r="B763" s="49" t="str">
        <f aca="false">MID(A763,8,4)</f>
        <v>2017</v>
      </c>
      <c r="C763" s="49" t="s">
        <v>42</v>
      </c>
      <c r="D763" s="20" t="s">
        <v>748</v>
      </c>
      <c r="E763" s="49" t="s">
        <v>44</v>
      </c>
      <c r="F763" s="51" t="s">
        <v>1909</v>
      </c>
      <c r="G763" s="49" t="s">
        <v>1049</v>
      </c>
      <c r="H763" s="85" t="n">
        <v>201800217</v>
      </c>
      <c r="I763" s="49" t="s">
        <v>1910</v>
      </c>
      <c r="J763" s="20" t="s">
        <v>223</v>
      </c>
      <c r="K763" s="95" t="n">
        <v>43234</v>
      </c>
      <c r="L763" s="95" t="n">
        <v>43599</v>
      </c>
      <c r="M763" s="35" t="str">
        <f aca="true">IF(L763-TODAY()&lt;0,"",IF(L763-TODAY()&lt;30,30,IF(L763-TODAY()&lt;60,60,IF(L763-TODAY()&lt;90,90,IF(L763-TODAY()&lt;180,180,"")))))</f>
        <v/>
      </c>
      <c r="N763" s="104" t="n">
        <v>35936.5</v>
      </c>
      <c r="O763" s="20"/>
      <c r="P763" s="44"/>
    </row>
    <row r="764" s="71" customFormat="true" ht="33.75" hidden="false" customHeight="false" outlineLevel="0" collapsed="false">
      <c r="A764" s="20" t="s">
        <v>1505</v>
      </c>
      <c r="B764" s="49" t="str">
        <f aca="false">MID(A764,8,4)</f>
        <v>2017</v>
      </c>
      <c r="C764" s="49" t="s">
        <v>42</v>
      </c>
      <c r="D764" s="20" t="s">
        <v>748</v>
      </c>
      <c r="E764" s="49" t="s">
        <v>837</v>
      </c>
      <c r="F764" s="51" t="s">
        <v>1911</v>
      </c>
      <c r="G764" s="49" t="s">
        <v>1049</v>
      </c>
      <c r="H764" s="85" t="n">
        <v>201800217</v>
      </c>
      <c r="I764" s="49" t="s">
        <v>1910</v>
      </c>
      <c r="J764" s="20" t="s">
        <v>223</v>
      </c>
      <c r="K764" s="95" t="n">
        <v>43266</v>
      </c>
      <c r="L764" s="95" t="n">
        <v>43599</v>
      </c>
      <c r="M764" s="35" t="str">
        <f aca="true">IF(L764-TODAY()&lt;0,"",IF(L764-TODAY()&lt;30,30,IF(L764-TODAY()&lt;60,60,IF(L764-TODAY()&lt;90,90,IF(L764-TODAY()&lt;180,180,"")))))</f>
        <v/>
      </c>
      <c r="N764" s="104" t="n">
        <v>0</v>
      </c>
      <c r="O764" s="20"/>
      <c r="P764" s="44"/>
    </row>
    <row r="765" s="71" customFormat="true" ht="22.5" hidden="false" customHeight="false" outlineLevel="0" collapsed="false">
      <c r="A765" s="20" t="s">
        <v>1912</v>
      </c>
      <c r="B765" s="49" t="str">
        <f aca="false">MID(A765,8,4)</f>
        <v>2017</v>
      </c>
      <c r="C765" s="49" t="s">
        <v>42</v>
      </c>
      <c r="D765" s="20" t="s">
        <v>54</v>
      </c>
      <c r="E765" s="49" t="s">
        <v>44</v>
      </c>
      <c r="F765" s="51" t="s">
        <v>1913</v>
      </c>
      <c r="G765" s="49" t="s">
        <v>1142</v>
      </c>
      <c r="H765" s="85" t="n">
        <v>201800269</v>
      </c>
      <c r="I765" s="49" t="s">
        <v>1914</v>
      </c>
      <c r="J765" s="49"/>
      <c r="K765" s="95" t="n">
        <v>43234</v>
      </c>
      <c r="L765" s="95" t="n">
        <v>43599</v>
      </c>
      <c r="M765" s="35" t="str">
        <f aca="true">IF(L765-TODAY()&lt;0,"",IF(L765-TODAY()&lt;30,30,IF(L765-TODAY()&lt;60,60,IF(L765-TODAY()&lt;90,90,IF(L765-TODAY()&lt;180,180,"")))))</f>
        <v/>
      </c>
      <c r="N765" s="104" t="n">
        <v>81600</v>
      </c>
      <c r="O765" s="20"/>
      <c r="P765" s="44" t="s">
        <v>1915</v>
      </c>
    </row>
    <row r="766" s="71" customFormat="true" ht="22.5" hidden="false" customHeight="false" outlineLevel="0" collapsed="false">
      <c r="A766" s="20" t="s">
        <v>1591</v>
      </c>
      <c r="B766" s="49" t="str">
        <f aca="false">MID(A766,8,4)</f>
        <v>2017</v>
      </c>
      <c r="C766" s="49" t="s">
        <v>42</v>
      </c>
      <c r="D766" s="20" t="s">
        <v>54</v>
      </c>
      <c r="E766" s="49" t="s">
        <v>44</v>
      </c>
      <c r="F766" s="51" t="s">
        <v>1916</v>
      </c>
      <c r="G766" s="49" t="s">
        <v>1917</v>
      </c>
      <c r="H766" s="85" t="n">
        <v>201800222</v>
      </c>
      <c r="I766" s="49" t="s">
        <v>1641</v>
      </c>
      <c r="J766" s="49"/>
      <c r="K766" s="95" t="n">
        <v>43235</v>
      </c>
      <c r="L766" s="95" t="n">
        <v>43600</v>
      </c>
      <c r="M766" s="35" t="str">
        <f aca="true">IF(L766-TODAY()&lt;0,"",IF(L766-TODAY()&lt;30,30,IF(L766-TODAY()&lt;60,60,IF(L766-TODAY()&lt;90,90,IF(L766-TODAY()&lt;180,180,"")))))</f>
        <v/>
      </c>
      <c r="N766" s="104" t="n">
        <v>15029.7</v>
      </c>
      <c r="O766" s="20"/>
      <c r="P766" s="44" t="s">
        <v>1918</v>
      </c>
    </row>
    <row r="767" s="71" customFormat="true" ht="22.5" hidden="false" customHeight="false" outlineLevel="0" collapsed="false">
      <c r="A767" s="20" t="s">
        <v>1591</v>
      </c>
      <c r="B767" s="49" t="str">
        <f aca="false">MID(A767,8,4)</f>
        <v>2017</v>
      </c>
      <c r="C767" s="49" t="s">
        <v>42</v>
      </c>
      <c r="D767" s="20" t="s">
        <v>54</v>
      </c>
      <c r="E767" s="49" t="s">
        <v>44</v>
      </c>
      <c r="F767" s="51" t="s">
        <v>1916</v>
      </c>
      <c r="G767" s="49" t="s">
        <v>1917</v>
      </c>
      <c r="H767" s="85" t="n">
        <v>201800222</v>
      </c>
      <c r="I767" s="49" t="s">
        <v>1641</v>
      </c>
      <c r="J767" s="49"/>
      <c r="K767" s="95" t="n">
        <v>43235</v>
      </c>
      <c r="L767" s="95" t="n">
        <v>43600</v>
      </c>
      <c r="M767" s="35" t="str">
        <f aca="true">IF(L767-TODAY()&lt;0,"",IF(L767-TODAY()&lt;30,30,IF(L767-TODAY()&lt;60,60,IF(L767-TODAY()&lt;90,90,IF(L767-TODAY()&lt;180,180,"")))))</f>
        <v/>
      </c>
      <c r="N767" s="104" t="n">
        <v>15029.7</v>
      </c>
      <c r="O767" s="20"/>
      <c r="P767" s="44" t="s">
        <v>1918</v>
      </c>
    </row>
    <row r="768" s="71" customFormat="true" ht="22.5" hidden="false" customHeight="false" outlineLevel="0" collapsed="false">
      <c r="A768" s="20" t="s">
        <v>1591</v>
      </c>
      <c r="B768" s="49" t="str">
        <f aca="false">MID(A768,8,4)</f>
        <v>2017</v>
      </c>
      <c r="C768" s="49" t="s">
        <v>42</v>
      </c>
      <c r="D768" s="20" t="s">
        <v>54</v>
      </c>
      <c r="E768" s="49" t="s">
        <v>44</v>
      </c>
      <c r="F768" s="51" t="s">
        <v>1916</v>
      </c>
      <c r="G768" s="49" t="s">
        <v>1917</v>
      </c>
      <c r="H768" s="85" t="n">
        <v>201800226</v>
      </c>
      <c r="I768" s="49" t="s">
        <v>1876</v>
      </c>
      <c r="J768" s="49"/>
      <c r="K768" s="95" t="n">
        <v>43236</v>
      </c>
      <c r="L768" s="95" t="n">
        <v>43601</v>
      </c>
      <c r="M768" s="35" t="str">
        <f aca="true">IF(L768-TODAY()&lt;0,"",IF(L768-TODAY()&lt;30,30,IF(L768-TODAY()&lt;60,60,IF(L768-TODAY()&lt;90,90,IF(L768-TODAY()&lt;180,180,"")))))</f>
        <v/>
      </c>
      <c r="N768" s="104" t="n">
        <v>12916.5</v>
      </c>
      <c r="O768" s="20"/>
      <c r="P768" s="44" t="s">
        <v>1918</v>
      </c>
    </row>
    <row r="769" s="71" customFormat="true" ht="33.75" hidden="false" customHeight="false" outlineLevel="0" collapsed="false">
      <c r="A769" s="20" t="s">
        <v>1919</v>
      </c>
      <c r="B769" s="49" t="str">
        <f aca="false">MID(A769,8,4)</f>
        <v>2018</v>
      </c>
      <c r="C769" s="49" t="s">
        <v>42</v>
      </c>
      <c r="D769" s="49" t="s">
        <v>557</v>
      </c>
      <c r="E769" s="49"/>
      <c r="F769" s="51" t="s">
        <v>1133</v>
      </c>
      <c r="G769" s="49" t="s">
        <v>1049</v>
      </c>
      <c r="H769" s="85" t="s">
        <v>1920</v>
      </c>
      <c r="I769" s="49" t="s">
        <v>1921</v>
      </c>
      <c r="J769" s="49"/>
      <c r="K769" s="95" t="n">
        <v>43236</v>
      </c>
      <c r="L769" s="95" t="n">
        <v>43601</v>
      </c>
      <c r="M769" s="35" t="str">
        <f aca="true">IF(L769-TODAY()&lt;0,"",IF(L769-TODAY()&lt;30,30,IF(L769-TODAY()&lt;60,60,IF(L769-TODAY()&lt;90,90,IF(L769-TODAY()&lt;180,180,"")))))</f>
        <v/>
      </c>
      <c r="N769" s="116" t="n">
        <v>758024.5</v>
      </c>
      <c r="O769" s="49"/>
      <c r="P769" s="44"/>
    </row>
    <row r="770" s="71" customFormat="true" ht="11.25" hidden="false" customHeight="false" outlineLevel="0" collapsed="false">
      <c r="A770" s="76" t="s">
        <v>1922</v>
      </c>
      <c r="B770" s="17" t="str">
        <f aca="false">MID(A770,8,4)</f>
        <v>2013</v>
      </c>
      <c r="C770" s="76" t="s">
        <v>42</v>
      </c>
      <c r="D770" s="76" t="s">
        <v>43</v>
      </c>
      <c r="E770" s="77" t="s">
        <v>44</v>
      </c>
      <c r="F770" s="63" t="s">
        <v>1923</v>
      </c>
      <c r="G770" s="66" t="s">
        <v>214</v>
      </c>
      <c r="H770" s="86" t="n">
        <v>201300190</v>
      </c>
      <c r="I770" s="66" t="s">
        <v>1924</v>
      </c>
      <c r="J770" s="66"/>
      <c r="K770" s="22" t="n">
        <v>42686</v>
      </c>
      <c r="L770" s="68" t="n">
        <v>43602</v>
      </c>
      <c r="M770" s="35" t="str">
        <f aca="true">IF(L770-TODAY()&lt;0,"",IF(L770-TODAY()&lt;30,30,IF(L770-TODAY()&lt;60,60,IF(L770-TODAY()&lt;90,90,IF(L770-TODAY()&lt;180,180,"")))))</f>
        <v/>
      </c>
      <c r="N770" s="79" t="n">
        <v>124999.98</v>
      </c>
      <c r="O770" s="66"/>
      <c r="P770" s="70"/>
    </row>
    <row r="771" s="71" customFormat="true" ht="22.5" hidden="false" customHeight="false" outlineLevel="0" collapsed="false">
      <c r="A771" s="66" t="s">
        <v>1922</v>
      </c>
      <c r="B771" s="20" t="str">
        <f aca="false">MID(A771,8,4)</f>
        <v>2013</v>
      </c>
      <c r="C771" s="66" t="s">
        <v>42</v>
      </c>
      <c r="D771" s="66" t="s">
        <v>43</v>
      </c>
      <c r="E771" s="33" t="s">
        <v>837</v>
      </c>
      <c r="F771" s="34" t="s">
        <v>1925</v>
      </c>
      <c r="G771" s="66" t="s">
        <v>214</v>
      </c>
      <c r="H771" s="86" t="n">
        <v>201300190</v>
      </c>
      <c r="I771" s="66" t="s">
        <v>1924</v>
      </c>
      <c r="J771" s="66"/>
      <c r="K771" s="22" t="n">
        <v>42687</v>
      </c>
      <c r="L771" s="68" t="n">
        <v>43281</v>
      </c>
      <c r="M771" s="35" t="str">
        <f aca="true">IF(L771-TODAY()&lt;0,"",IF(L771-TODAY()&lt;30,30,IF(L771-TODAY()&lt;60,60,IF(L771-TODAY()&lt;90,90,IF(L771-TODAY()&lt;180,180,"")))))</f>
        <v/>
      </c>
      <c r="N771" s="69" t="n">
        <v>145833.33</v>
      </c>
      <c r="O771" s="66"/>
      <c r="P771" s="75"/>
    </row>
    <row r="772" s="71" customFormat="true" ht="56.25" hidden="false" customHeight="false" outlineLevel="0" collapsed="false">
      <c r="A772" s="66" t="s">
        <v>1922</v>
      </c>
      <c r="B772" s="20" t="str">
        <f aca="false">MID(A772,8,4)</f>
        <v>2013</v>
      </c>
      <c r="C772" s="66" t="s">
        <v>42</v>
      </c>
      <c r="D772" s="66" t="s">
        <v>43</v>
      </c>
      <c r="E772" s="77" t="s">
        <v>837</v>
      </c>
      <c r="F772" s="63" t="s">
        <v>1926</v>
      </c>
      <c r="G772" s="66" t="s">
        <v>214</v>
      </c>
      <c r="H772" s="86" t="n">
        <v>201300190</v>
      </c>
      <c r="I772" s="66" t="s">
        <v>1924</v>
      </c>
      <c r="J772" s="66"/>
      <c r="K772" s="22" t="n">
        <v>42688</v>
      </c>
      <c r="L772" s="78" t="n">
        <v>43435</v>
      </c>
      <c r="M772" s="35" t="str">
        <f aca="true">IF(L772-TODAY()&lt;0,"",IF(L772-TODAY()&lt;30,30,IF(L772-TODAY()&lt;60,60,IF(L772-TODAY()&lt;90,90,IF(L772-TODAY()&lt;180,180,"")))))</f>
        <v/>
      </c>
      <c r="N772" s="79" t="n">
        <v>104166.66</v>
      </c>
      <c r="O772" s="66"/>
      <c r="P772" s="70"/>
    </row>
    <row r="773" s="71" customFormat="true" ht="22.5" hidden="false" customHeight="false" outlineLevel="0" collapsed="false">
      <c r="A773" s="76" t="s">
        <v>1922</v>
      </c>
      <c r="B773" s="17" t="str">
        <f aca="false">MID(A773,8,4)</f>
        <v>2013</v>
      </c>
      <c r="C773" s="76" t="s">
        <v>42</v>
      </c>
      <c r="D773" s="76" t="s">
        <v>1927</v>
      </c>
      <c r="E773" s="77" t="s">
        <v>837</v>
      </c>
      <c r="F773" s="63" t="s">
        <v>1928</v>
      </c>
      <c r="G773" s="66" t="s">
        <v>942</v>
      </c>
      <c r="H773" s="86" t="n">
        <v>201300190</v>
      </c>
      <c r="I773" s="66" t="s">
        <v>1924</v>
      </c>
      <c r="J773" s="66"/>
      <c r="K773" s="22" t="n">
        <v>43435</v>
      </c>
      <c r="L773" s="78" t="n">
        <v>43617</v>
      </c>
      <c r="M773" s="35" t="str">
        <f aca="true">IF(L773-TODAY()&lt;0,"",IF(L773-TODAY()&lt;30,30,IF(L773-TODAY()&lt;60,60,IF(L773-TODAY()&lt;90,90,IF(L773-TODAY()&lt;180,180,"")))))</f>
        <v/>
      </c>
      <c r="N773" s="79" t="n">
        <v>124999.98</v>
      </c>
      <c r="O773" s="66"/>
      <c r="P773" s="70"/>
    </row>
    <row r="774" s="71" customFormat="true" ht="11.25" hidden="false" customHeight="false" outlineLevel="0" collapsed="false">
      <c r="A774" s="76" t="s">
        <v>1922</v>
      </c>
      <c r="B774" s="17" t="str">
        <f aca="false">MID(A774,8,4)</f>
        <v>2013</v>
      </c>
      <c r="C774" s="76" t="s">
        <v>42</v>
      </c>
      <c r="D774" s="76" t="s">
        <v>43</v>
      </c>
      <c r="E774" s="77"/>
      <c r="F774" s="63" t="s">
        <v>1929</v>
      </c>
      <c r="G774" s="66" t="s">
        <v>942</v>
      </c>
      <c r="H774" s="86" t="n">
        <v>201300190</v>
      </c>
      <c r="I774" s="66" t="s">
        <v>1924</v>
      </c>
      <c r="J774" s="66"/>
      <c r="K774" s="22" t="n">
        <v>43435</v>
      </c>
      <c r="L774" s="22" t="n">
        <v>43602</v>
      </c>
      <c r="M774" s="35"/>
      <c r="N774" s="79" t="n">
        <v>0</v>
      </c>
      <c r="O774" s="66"/>
      <c r="P774" s="75"/>
    </row>
    <row r="775" s="71" customFormat="true" ht="11.25" hidden="false" customHeight="false" outlineLevel="0" collapsed="false">
      <c r="A775" s="20" t="s">
        <v>941</v>
      </c>
      <c r="B775" s="20" t="str">
        <f aca="false">MID(A775,8,4)</f>
        <v>2016</v>
      </c>
      <c r="C775" s="49" t="s">
        <v>42</v>
      </c>
      <c r="D775" s="20" t="s">
        <v>43</v>
      </c>
      <c r="E775" s="20" t="s">
        <v>44</v>
      </c>
      <c r="F775" s="29" t="s">
        <v>1930</v>
      </c>
      <c r="G775" s="49" t="s">
        <v>942</v>
      </c>
      <c r="H775" s="85" t="n">
        <v>201600144</v>
      </c>
      <c r="I775" s="49" t="s">
        <v>215</v>
      </c>
      <c r="J775" s="49"/>
      <c r="K775" s="68" t="n">
        <v>42562</v>
      </c>
      <c r="L775" s="68" t="n">
        <v>43602</v>
      </c>
      <c r="M775" s="35" t="str">
        <f aca="true">IF(L775-TODAY()&lt;0,"",IF(L775-TODAY()&lt;30,30,IF(L775-TODAY()&lt;60,60,IF(L775-TODAY()&lt;90,90,IF(L775-TODAY()&lt;180,180,"")))))</f>
        <v/>
      </c>
      <c r="N775" s="104" t="n">
        <v>19731.6</v>
      </c>
      <c r="O775" s="20"/>
      <c r="P775" s="94" t="s">
        <v>1931</v>
      </c>
    </row>
    <row r="776" s="71" customFormat="true" ht="11.25" hidden="false" customHeight="false" outlineLevel="0" collapsed="false">
      <c r="A776" s="66" t="s">
        <v>941</v>
      </c>
      <c r="B776" s="20" t="str">
        <f aca="false">MID(A776,8,4)</f>
        <v>2016</v>
      </c>
      <c r="C776" s="66" t="s">
        <v>42</v>
      </c>
      <c r="D776" s="66" t="s">
        <v>43</v>
      </c>
      <c r="E776" s="33" t="s">
        <v>837</v>
      </c>
      <c r="F776" s="34" t="s">
        <v>1932</v>
      </c>
      <c r="G776" s="66" t="s">
        <v>1933</v>
      </c>
      <c r="H776" s="86" t="n">
        <v>201600144</v>
      </c>
      <c r="I776" s="66" t="s">
        <v>215</v>
      </c>
      <c r="J776" s="66"/>
      <c r="K776" s="68" t="n">
        <v>42927</v>
      </c>
      <c r="L776" s="68" t="n">
        <v>43069</v>
      </c>
      <c r="M776" s="35" t="str">
        <f aca="true">IF(L776-TODAY()&lt;0,"",IF(L776-TODAY()&lt;30,30,IF(L776-TODAY()&lt;60,60,IF(L776-TODAY()&lt;90,90,IF(L776-TODAY()&lt;180,180,"")))))</f>
        <v/>
      </c>
      <c r="N776" s="69" t="n">
        <v>16443</v>
      </c>
      <c r="O776" s="66"/>
      <c r="P776" s="70"/>
    </row>
    <row r="777" s="71" customFormat="true" ht="11.25" hidden="false" customHeight="false" outlineLevel="0" collapsed="false">
      <c r="A777" s="66" t="s">
        <v>941</v>
      </c>
      <c r="B777" s="20" t="str">
        <f aca="false">MID(A777,8,4)</f>
        <v>2016</v>
      </c>
      <c r="C777" s="66" t="s">
        <v>42</v>
      </c>
      <c r="D777" s="66" t="s">
        <v>43</v>
      </c>
      <c r="E777" s="33" t="s">
        <v>837</v>
      </c>
      <c r="F777" s="34" t="s">
        <v>1934</v>
      </c>
      <c r="G777" s="66" t="s">
        <v>942</v>
      </c>
      <c r="H777" s="86" t="n">
        <v>201600144</v>
      </c>
      <c r="I777" s="66" t="s">
        <v>215</v>
      </c>
      <c r="J777" s="66"/>
      <c r="K777" s="22" t="n">
        <v>42755</v>
      </c>
      <c r="L777" s="68" t="n">
        <v>43281</v>
      </c>
      <c r="M777" s="35" t="str">
        <f aca="true">IF(L777-TODAY()&lt;0,"",IF(L777-TODAY()&lt;30,30,IF(L777-TODAY()&lt;60,60,IF(L777-TODAY()&lt;90,90,IF(L777-TODAY()&lt;180,180,"")))))</f>
        <v/>
      </c>
      <c r="N777" s="96" t="n">
        <v>13154.4</v>
      </c>
      <c r="O777" s="66"/>
      <c r="P777" s="70"/>
    </row>
    <row r="778" s="71" customFormat="true" ht="22.5" hidden="false" customHeight="false" outlineLevel="0" collapsed="false">
      <c r="A778" s="66" t="s">
        <v>941</v>
      </c>
      <c r="B778" s="20" t="str">
        <f aca="false">MID(A778,8,4)</f>
        <v>2016</v>
      </c>
      <c r="C778" s="66" t="s">
        <v>42</v>
      </c>
      <c r="D778" s="66" t="s">
        <v>43</v>
      </c>
      <c r="E778" s="33" t="s">
        <v>837</v>
      </c>
      <c r="F778" s="34" t="s">
        <v>1935</v>
      </c>
      <c r="G778" s="66" t="s">
        <v>1933</v>
      </c>
      <c r="H778" s="86" t="n">
        <v>201600144</v>
      </c>
      <c r="I778" s="66" t="s">
        <v>215</v>
      </c>
      <c r="J778" s="66"/>
      <c r="K778" s="68" t="n">
        <v>43281</v>
      </c>
      <c r="L778" s="68" t="n">
        <v>43434</v>
      </c>
      <c r="M778" s="35" t="str">
        <f aca="true">IF(L778-TODAY()&lt;0,"",IF(L778-TODAY()&lt;30,30,IF(L778-TODAY()&lt;60,60,IF(L778-TODAY()&lt;90,90,IF(L778-TODAY()&lt;180,180,"")))))</f>
        <v/>
      </c>
      <c r="N778" s="69" t="n">
        <v>8221.5</v>
      </c>
      <c r="O778" s="66"/>
      <c r="P778" s="75"/>
    </row>
    <row r="779" s="71" customFormat="true" ht="22.5" hidden="false" customHeight="false" outlineLevel="0" collapsed="false">
      <c r="A779" s="66" t="s">
        <v>941</v>
      </c>
      <c r="B779" s="20" t="str">
        <f aca="false">MID(A779,8,4)</f>
        <v>2016</v>
      </c>
      <c r="C779" s="66" t="s">
        <v>42</v>
      </c>
      <c r="D779" s="66" t="s">
        <v>43</v>
      </c>
      <c r="E779" s="33" t="s">
        <v>837</v>
      </c>
      <c r="F779" s="34" t="s">
        <v>1936</v>
      </c>
      <c r="G779" s="66" t="s">
        <v>1933</v>
      </c>
      <c r="H779" s="86" t="n">
        <v>201600144</v>
      </c>
      <c r="I779" s="66" t="s">
        <v>215</v>
      </c>
      <c r="J779" s="66"/>
      <c r="K779" s="68" t="n">
        <v>43434</v>
      </c>
      <c r="L779" s="68" t="n">
        <v>43615</v>
      </c>
      <c r="M779" s="35" t="str">
        <f aca="true">IF(L779-TODAY()&lt;0,"",IF(L779-TODAY()&lt;30,30,IF(L779-TODAY()&lt;60,60,IF(L779-TODAY()&lt;90,90,IF(L779-TODAY()&lt;180,180,"")))))</f>
        <v/>
      </c>
      <c r="N779" s="69" t="n">
        <v>9865.8</v>
      </c>
      <c r="O779" s="66"/>
      <c r="P779" s="70"/>
    </row>
    <row r="780" s="71" customFormat="true" ht="11.25" hidden="false" customHeight="false" outlineLevel="0" collapsed="false">
      <c r="A780" s="66" t="s">
        <v>941</v>
      </c>
      <c r="B780" s="20" t="str">
        <f aca="false">MID(A780,8,4)</f>
        <v>2016</v>
      </c>
      <c r="C780" s="66" t="s">
        <v>42</v>
      </c>
      <c r="D780" s="66" t="s">
        <v>43</v>
      </c>
      <c r="E780" s="33"/>
      <c r="F780" s="34" t="s">
        <v>1929</v>
      </c>
      <c r="G780" s="66" t="s">
        <v>942</v>
      </c>
      <c r="H780" s="86" t="n">
        <v>201600144</v>
      </c>
      <c r="I780" s="66" t="s">
        <v>215</v>
      </c>
      <c r="J780" s="66"/>
      <c r="K780" s="22" t="n">
        <v>43434</v>
      </c>
      <c r="L780" s="68" t="n">
        <v>43602</v>
      </c>
      <c r="M780" s="35" t="str">
        <f aca="true">IF(L780-TODAY()&lt;0,"",IF(L780-TODAY()&lt;30,30,IF(L780-TODAY()&lt;60,60,IF(L780-TODAY()&lt;90,90,IF(L780-TODAY()&lt;180,180,"")))))</f>
        <v/>
      </c>
      <c r="N780" s="96" t="n">
        <v>0</v>
      </c>
      <c r="O780" s="66"/>
      <c r="P780" s="70"/>
    </row>
    <row r="781" s="71" customFormat="true" ht="22.5" hidden="false" customHeight="false" outlineLevel="0" collapsed="false">
      <c r="A781" s="20" t="s">
        <v>1591</v>
      </c>
      <c r="B781" s="49" t="str">
        <f aca="false">MID(A781,8,4)</f>
        <v>2017</v>
      </c>
      <c r="C781" s="49" t="s">
        <v>42</v>
      </c>
      <c r="D781" s="20" t="s">
        <v>54</v>
      </c>
      <c r="E781" s="49" t="s">
        <v>44</v>
      </c>
      <c r="F781" s="51" t="s">
        <v>1916</v>
      </c>
      <c r="G781" s="49" t="s">
        <v>1875</v>
      </c>
      <c r="H781" s="85" t="n">
        <v>201800229</v>
      </c>
      <c r="I781" s="49" t="s">
        <v>1876</v>
      </c>
      <c r="J781" s="49"/>
      <c r="K781" s="95" t="n">
        <v>43242</v>
      </c>
      <c r="L781" s="95" t="n">
        <v>43607</v>
      </c>
      <c r="M781" s="35" t="str">
        <f aca="true">IF(L781-TODAY()&lt;0,"",IF(L781-TODAY()&lt;30,30,IF(L781-TODAY()&lt;60,60,IF(L781-TODAY()&lt;90,90,IF(L781-TODAY()&lt;180,180,"")))))</f>
        <v/>
      </c>
      <c r="N781" s="104" t="n">
        <v>7415.28</v>
      </c>
      <c r="O781" s="20"/>
      <c r="P781" s="44" t="s">
        <v>1937</v>
      </c>
    </row>
    <row r="782" s="71" customFormat="true" ht="22.5" hidden="false" customHeight="false" outlineLevel="0" collapsed="false">
      <c r="A782" s="20" t="s">
        <v>1591</v>
      </c>
      <c r="B782" s="49" t="str">
        <f aca="false">MID(A782,8,4)</f>
        <v>2017</v>
      </c>
      <c r="C782" s="49" t="s">
        <v>42</v>
      </c>
      <c r="D782" s="20" t="s">
        <v>54</v>
      </c>
      <c r="E782" s="49" t="s">
        <v>44</v>
      </c>
      <c r="F782" s="51" t="s">
        <v>1616</v>
      </c>
      <c r="G782" s="49" t="s">
        <v>1938</v>
      </c>
      <c r="H782" s="85" t="n">
        <v>201800225</v>
      </c>
      <c r="I782" s="49" t="s">
        <v>1655</v>
      </c>
      <c r="J782" s="49"/>
      <c r="K782" s="95" t="n">
        <v>43243</v>
      </c>
      <c r="L782" s="95" t="n">
        <v>43608</v>
      </c>
      <c r="M782" s="35" t="str">
        <f aca="true">IF(L782-TODAY()&lt;0,"",IF(L782-TODAY()&lt;30,30,IF(L782-TODAY()&lt;60,60,IF(L782-TODAY()&lt;90,90,IF(L782-TODAY()&lt;180,180,"")))))</f>
        <v/>
      </c>
      <c r="N782" s="104" t="n">
        <v>1316</v>
      </c>
      <c r="O782" s="20"/>
      <c r="P782" s="44" t="s">
        <v>1939</v>
      </c>
    </row>
    <row r="783" s="71" customFormat="true" ht="22.5" hidden="false" customHeight="false" outlineLevel="0" collapsed="false">
      <c r="A783" s="20" t="s">
        <v>1591</v>
      </c>
      <c r="B783" s="49" t="str">
        <f aca="false">MID(A783,8,4)</f>
        <v>2017</v>
      </c>
      <c r="C783" s="49" t="s">
        <v>42</v>
      </c>
      <c r="D783" s="20" t="s">
        <v>54</v>
      </c>
      <c r="E783" s="49" t="s">
        <v>44</v>
      </c>
      <c r="F783" s="51" t="s">
        <v>1616</v>
      </c>
      <c r="G783" s="49" t="s">
        <v>1940</v>
      </c>
      <c r="H783" s="85" t="n">
        <v>201800233</v>
      </c>
      <c r="I783" s="49" t="s">
        <v>1941</v>
      </c>
      <c r="J783" s="49"/>
      <c r="K783" s="95" t="n">
        <v>43248</v>
      </c>
      <c r="L783" s="95" t="n">
        <v>43613</v>
      </c>
      <c r="M783" s="35" t="str">
        <f aca="true">IF(L783-TODAY()&lt;0,"",IF(L783-TODAY()&lt;30,30,IF(L783-TODAY()&lt;60,60,IF(L783-TODAY()&lt;90,90,IF(L783-TODAY()&lt;180,180,"")))))</f>
        <v/>
      </c>
      <c r="N783" s="104" t="n">
        <v>1884</v>
      </c>
      <c r="O783" s="20"/>
      <c r="P783" s="44" t="s">
        <v>1942</v>
      </c>
    </row>
    <row r="784" s="71" customFormat="true" ht="11.25" hidden="false" customHeight="false" outlineLevel="0" collapsed="false">
      <c r="A784" s="66" t="s">
        <v>1943</v>
      </c>
      <c r="B784" s="20" t="str">
        <f aca="false">MID(A784,8,4)</f>
        <v>2013</v>
      </c>
      <c r="C784" s="66" t="s">
        <v>42</v>
      </c>
      <c r="D784" s="66" t="s">
        <v>43</v>
      </c>
      <c r="E784" s="33" t="s">
        <v>44</v>
      </c>
      <c r="F784" s="34" t="s">
        <v>1944</v>
      </c>
      <c r="G784" s="66" t="s">
        <v>51</v>
      </c>
      <c r="H784" s="86" t="n">
        <v>201300224</v>
      </c>
      <c r="I784" s="66" t="s">
        <v>741</v>
      </c>
      <c r="J784" s="66"/>
      <c r="K784" s="22" t="n">
        <v>42690</v>
      </c>
      <c r="L784" s="68" t="n">
        <v>43618</v>
      </c>
      <c r="M784" s="35" t="str">
        <f aca="true">IF(L784-TODAY()&lt;0,"",IF(L784-TODAY()&lt;30,30,IF(L784-TODAY()&lt;60,60,IF(L784-TODAY()&lt;90,90,IF(L784-TODAY()&lt;180,180,"")))))</f>
        <v/>
      </c>
      <c r="N784" s="79" t="n">
        <v>900000</v>
      </c>
      <c r="O784" s="66"/>
      <c r="P784" s="75"/>
    </row>
    <row r="785" s="71" customFormat="true" ht="22.5" hidden="false" customHeight="false" outlineLevel="0" collapsed="false">
      <c r="A785" s="66" t="s">
        <v>1943</v>
      </c>
      <c r="B785" s="20" t="str">
        <f aca="false">MID(A785,8,4)</f>
        <v>2013</v>
      </c>
      <c r="C785" s="66" t="s">
        <v>42</v>
      </c>
      <c r="D785" s="66" t="s">
        <v>43</v>
      </c>
      <c r="E785" s="33" t="s">
        <v>837</v>
      </c>
      <c r="F785" s="34" t="s">
        <v>1945</v>
      </c>
      <c r="G785" s="66" t="s">
        <v>51</v>
      </c>
      <c r="H785" s="86" t="n">
        <v>201300224</v>
      </c>
      <c r="I785" s="66" t="s">
        <v>741</v>
      </c>
      <c r="J785" s="66"/>
      <c r="K785" s="22" t="n">
        <v>42691</v>
      </c>
      <c r="L785" s="68" t="n">
        <v>43436</v>
      </c>
      <c r="M785" s="35" t="str">
        <f aca="true">IF(L785-TODAY()&lt;0,"",IF(L785-TODAY()&lt;30,30,IF(L785-TODAY()&lt;60,60,IF(L785-TODAY()&lt;90,90,IF(L785-TODAY()&lt;180,180,"")))))</f>
        <v/>
      </c>
      <c r="N785" s="119" t="n">
        <v>900000</v>
      </c>
      <c r="O785" s="66"/>
      <c r="P785" s="70"/>
    </row>
    <row r="786" s="71" customFormat="true" ht="22.5" hidden="false" customHeight="false" outlineLevel="0" collapsed="false">
      <c r="A786" s="66" t="s">
        <v>1943</v>
      </c>
      <c r="B786" s="20" t="str">
        <f aca="false">MID(A786,8,4)</f>
        <v>2013</v>
      </c>
      <c r="C786" s="66" t="s">
        <v>42</v>
      </c>
      <c r="D786" s="66" t="s">
        <v>43</v>
      </c>
      <c r="E786" s="33" t="s">
        <v>837</v>
      </c>
      <c r="F786" s="34" t="s">
        <v>1946</v>
      </c>
      <c r="G786" s="66" t="s">
        <v>51</v>
      </c>
      <c r="H786" s="86" t="n">
        <v>201300224</v>
      </c>
      <c r="I786" s="66" t="s">
        <v>741</v>
      </c>
      <c r="J786" s="66"/>
      <c r="K786" s="22" t="n">
        <v>43436</v>
      </c>
      <c r="L786" s="68" t="n">
        <v>43618</v>
      </c>
      <c r="M786" s="35" t="str">
        <f aca="true">IF(L786-TODAY()&lt;0,"",IF(L786-TODAY()&lt;30,30,IF(L786-TODAY()&lt;60,60,IF(L786-TODAY()&lt;90,90,IF(L786-TODAY()&lt;180,180,"")))))</f>
        <v/>
      </c>
      <c r="N786" s="119" t="s">
        <v>1947</v>
      </c>
      <c r="O786" s="66" t="n">
        <v>16</v>
      </c>
      <c r="P786" s="70" t="s">
        <v>1948</v>
      </c>
    </row>
    <row r="787" s="71" customFormat="true" ht="22.5" hidden="false" customHeight="false" outlineLevel="0" collapsed="false">
      <c r="A787" s="20" t="s">
        <v>1949</v>
      </c>
      <c r="B787" s="49" t="str">
        <f aca="false">MID(A787,8,4)</f>
        <v>2018</v>
      </c>
      <c r="C787" s="49" t="s">
        <v>42</v>
      </c>
      <c r="D787" s="20" t="s">
        <v>748</v>
      </c>
      <c r="E787" s="49" t="s">
        <v>44</v>
      </c>
      <c r="F787" s="51" t="s">
        <v>1950</v>
      </c>
      <c r="G787" s="49" t="s">
        <v>1951</v>
      </c>
      <c r="H787" s="85" t="n">
        <v>201800573</v>
      </c>
      <c r="I787" s="49" t="s">
        <v>1952</v>
      </c>
      <c r="J787" s="66" t="s">
        <v>1552</v>
      </c>
      <c r="K787" s="95" t="n">
        <v>43437</v>
      </c>
      <c r="L787" s="95" t="n">
        <v>43619</v>
      </c>
      <c r="M787" s="35" t="str">
        <f aca="true">IF(L787-TODAY()&lt;0,"",IF(L787-TODAY()&lt;30,30,IF(L787-TODAY()&lt;60,60,IF(L787-TODAY()&lt;90,90,IF(L787-TODAY()&lt;180,180,"")))))</f>
        <v/>
      </c>
      <c r="N787" s="104" t="n">
        <v>64050</v>
      </c>
      <c r="O787" s="20"/>
      <c r="P787" s="44"/>
    </row>
    <row r="788" s="71" customFormat="true" ht="67.5" hidden="false" customHeight="false" outlineLevel="0" collapsed="false">
      <c r="A788" s="20" t="s">
        <v>1953</v>
      </c>
      <c r="B788" s="49" t="str">
        <f aca="false">MID(A788,8,4)</f>
        <v>2018</v>
      </c>
      <c r="C788" s="49" t="s">
        <v>42</v>
      </c>
      <c r="D788" s="20" t="s">
        <v>557</v>
      </c>
      <c r="E788" s="103"/>
      <c r="F788" s="51" t="s">
        <v>1954</v>
      </c>
      <c r="G788" s="49" t="s">
        <v>1049</v>
      </c>
      <c r="H788" s="85" t="s">
        <v>1955</v>
      </c>
      <c r="I788" s="49" t="s">
        <v>1437</v>
      </c>
      <c r="J788" s="66" t="s">
        <v>1113</v>
      </c>
      <c r="K788" s="95" t="n">
        <v>43256</v>
      </c>
      <c r="L788" s="95" t="n">
        <v>43621</v>
      </c>
      <c r="M788" s="35" t="str">
        <f aca="true">IF(L788-TODAY()&lt;0,"",IF(L788-TODAY()&lt;30,30,IF(L788-TODAY()&lt;60,60,IF(L788-TODAY()&lt;90,90,IF(L788-TODAY()&lt;180,180,"")))))</f>
        <v/>
      </c>
      <c r="N788" s="116" t="n">
        <v>330547.72</v>
      </c>
      <c r="O788" s="20"/>
      <c r="P788" s="44"/>
    </row>
    <row r="789" s="71" customFormat="true" ht="22.5" hidden="false" customHeight="false" outlineLevel="0" collapsed="false">
      <c r="A789" s="20" t="s">
        <v>1912</v>
      </c>
      <c r="B789" s="49" t="str">
        <f aca="false">MID(A789,8,4)</f>
        <v>2017</v>
      </c>
      <c r="C789" s="49" t="s">
        <v>42</v>
      </c>
      <c r="D789" s="20" t="s">
        <v>54</v>
      </c>
      <c r="E789" s="49" t="s">
        <v>44</v>
      </c>
      <c r="F789" s="51" t="s">
        <v>1956</v>
      </c>
      <c r="G789" s="49" t="s">
        <v>1142</v>
      </c>
      <c r="H789" s="85" t="n">
        <v>201800240</v>
      </c>
      <c r="I789" s="49" t="s">
        <v>1957</v>
      </c>
      <c r="J789" s="49"/>
      <c r="K789" s="95" t="n">
        <v>43257</v>
      </c>
      <c r="L789" s="95" t="n">
        <v>43622</v>
      </c>
      <c r="M789" s="35" t="str">
        <f aca="true">IF(L789-TODAY()&lt;0,"",IF(L789-TODAY()&lt;30,30,IF(L789-TODAY()&lt;60,60,IF(L789-TODAY()&lt;90,90,IF(L789-TODAY()&lt;180,180,"")))))</f>
        <v/>
      </c>
      <c r="N789" s="104" t="n">
        <v>2254</v>
      </c>
      <c r="O789" s="20"/>
      <c r="P789" s="44" t="s">
        <v>1958</v>
      </c>
    </row>
    <row r="790" s="71" customFormat="true" ht="33.75" hidden="false" customHeight="false" outlineLevel="0" collapsed="false">
      <c r="A790" s="20" t="s">
        <v>1959</v>
      </c>
      <c r="B790" s="49" t="str">
        <f aca="false">MID(A790,8,4)</f>
        <v>2017</v>
      </c>
      <c r="C790" s="49" t="s">
        <v>42</v>
      </c>
      <c r="D790" s="20" t="s">
        <v>557</v>
      </c>
      <c r="E790" s="49"/>
      <c r="F790" s="51" t="s">
        <v>1960</v>
      </c>
      <c r="G790" s="49" t="s">
        <v>1961</v>
      </c>
      <c r="H790" s="85" t="s">
        <v>1962</v>
      </c>
      <c r="I790" s="49" t="s">
        <v>1963</v>
      </c>
      <c r="J790" s="49"/>
      <c r="K790" s="95" t="n">
        <v>43257</v>
      </c>
      <c r="L790" s="95" t="n">
        <v>43622</v>
      </c>
      <c r="M790" s="35" t="str">
        <f aca="true">IF(L790-TODAY()&lt;0,"",IF(L790-TODAY()&lt;30,30,IF(L790-TODAY()&lt;60,60,IF(L790-TODAY()&lt;90,90,IF(L790-TODAY()&lt;180,180,"")))))</f>
        <v/>
      </c>
      <c r="N790" s="116" t="n">
        <v>227460</v>
      </c>
      <c r="O790" s="20"/>
      <c r="P790" s="44"/>
    </row>
    <row r="791" s="71" customFormat="true" ht="33.75" hidden="false" customHeight="false" outlineLevel="0" collapsed="false">
      <c r="A791" s="20" t="s">
        <v>1959</v>
      </c>
      <c r="B791" s="49" t="str">
        <f aca="false">MID(A791,8,4)</f>
        <v>2017</v>
      </c>
      <c r="C791" s="49" t="s">
        <v>42</v>
      </c>
      <c r="D791" s="20" t="s">
        <v>557</v>
      </c>
      <c r="E791" s="49"/>
      <c r="F791" s="51" t="s">
        <v>1964</v>
      </c>
      <c r="G791" s="49" t="s">
        <v>1965</v>
      </c>
      <c r="H791" s="85" t="s">
        <v>1966</v>
      </c>
      <c r="I791" s="49" t="s">
        <v>1967</v>
      </c>
      <c r="J791" s="49"/>
      <c r="K791" s="95" t="n">
        <v>43257</v>
      </c>
      <c r="L791" s="95" t="n">
        <v>43622</v>
      </c>
      <c r="M791" s="35" t="str">
        <f aca="true">IF(L791-TODAY()&lt;0,"",IF(L791-TODAY()&lt;30,30,IF(L791-TODAY()&lt;60,60,IF(L791-TODAY()&lt;90,90,IF(L791-TODAY()&lt;180,180,"")))))</f>
        <v/>
      </c>
      <c r="N791" s="116" t="n">
        <v>10980.75</v>
      </c>
      <c r="O791" s="20"/>
      <c r="P791" s="44"/>
    </row>
    <row r="792" s="71" customFormat="true" ht="22.5" hidden="false" customHeight="false" outlineLevel="0" collapsed="false">
      <c r="A792" s="20" t="s">
        <v>1959</v>
      </c>
      <c r="B792" s="49" t="str">
        <f aca="false">MID(A792,8,4)</f>
        <v>2017</v>
      </c>
      <c r="C792" s="49" t="s">
        <v>42</v>
      </c>
      <c r="D792" s="20" t="s">
        <v>557</v>
      </c>
      <c r="E792" s="103"/>
      <c r="F792" s="51" t="s">
        <v>1968</v>
      </c>
      <c r="G792" s="49" t="s">
        <v>1961</v>
      </c>
      <c r="H792" s="85" t="s">
        <v>1969</v>
      </c>
      <c r="I792" s="49" t="s">
        <v>1970</v>
      </c>
      <c r="J792" s="49"/>
      <c r="K792" s="95" t="n">
        <v>43257</v>
      </c>
      <c r="L792" s="95" t="n">
        <v>43622</v>
      </c>
      <c r="M792" s="35" t="str">
        <f aca="true">IF(L792-TODAY()&lt;0,"",IF(L792-TODAY()&lt;30,30,IF(L792-TODAY()&lt;60,60,IF(L792-TODAY()&lt;90,90,IF(L792-TODAY()&lt;180,180,"")))))</f>
        <v/>
      </c>
      <c r="N792" s="116" t="n">
        <v>52258</v>
      </c>
      <c r="O792" s="20"/>
      <c r="P792" s="44"/>
    </row>
    <row r="793" s="71" customFormat="true" ht="11.25" hidden="false" customHeight="false" outlineLevel="0" collapsed="false">
      <c r="A793" s="66" t="s">
        <v>862</v>
      </c>
      <c r="B793" s="20" t="str">
        <f aca="false">MID(A793,8,4)</f>
        <v>2015</v>
      </c>
      <c r="C793" s="66" t="s">
        <v>42</v>
      </c>
      <c r="D793" s="66" t="s">
        <v>37</v>
      </c>
      <c r="E793" s="33" t="s">
        <v>44</v>
      </c>
      <c r="F793" s="34" t="s">
        <v>1971</v>
      </c>
      <c r="G793" s="66" t="s">
        <v>279</v>
      </c>
      <c r="H793" s="86" t="n">
        <v>201600124</v>
      </c>
      <c r="I793" s="66" t="s">
        <v>333</v>
      </c>
      <c r="J793" s="66"/>
      <c r="K793" s="68" t="n">
        <v>42527</v>
      </c>
      <c r="L793" s="68" t="n">
        <v>43622</v>
      </c>
      <c r="M793" s="35" t="str">
        <f aca="true">IF(L793-TODAY()&lt;0,"",IF(L793-TODAY()&lt;30,30,IF(L793-TODAY()&lt;60,60,IF(L793-TODAY()&lt;90,90,IF(L793-TODAY()&lt;180,180,"")))))</f>
        <v/>
      </c>
      <c r="N793" s="69" t="n">
        <v>954348.36</v>
      </c>
      <c r="O793" s="66" t="n">
        <v>16</v>
      </c>
      <c r="P793" s="44"/>
    </row>
    <row r="794" s="71" customFormat="true" ht="11.25" hidden="false" customHeight="false" outlineLevel="0" collapsed="false">
      <c r="A794" s="66" t="s">
        <v>862</v>
      </c>
      <c r="B794" s="20" t="str">
        <f aca="false">MID(A794,8,4)</f>
        <v>2015</v>
      </c>
      <c r="C794" s="66" t="s">
        <v>42</v>
      </c>
      <c r="D794" s="66" t="s">
        <v>37</v>
      </c>
      <c r="E794" s="33" t="s">
        <v>1047</v>
      </c>
      <c r="F794" s="34" t="s">
        <v>1972</v>
      </c>
      <c r="G794" s="66" t="s">
        <v>279</v>
      </c>
      <c r="H794" s="86" t="n">
        <v>201600124</v>
      </c>
      <c r="I794" s="66" t="s">
        <v>333</v>
      </c>
      <c r="J794" s="66"/>
      <c r="K794" s="68" t="n">
        <v>43101</v>
      </c>
      <c r="L794" s="68" t="n">
        <v>43257</v>
      </c>
      <c r="M794" s="35" t="str">
        <f aca="true">IF(L794-TODAY()&lt;0,"",IF(L794-TODAY()&lt;30,30,IF(L794-TODAY()&lt;60,60,IF(L794-TODAY()&lt;90,90,IF(L794-TODAY()&lt;180,180,"")))))</f>
        <v/>
      </c>
      <c r="N794" s="69" t="n">
        <v>926105.04</v>
      </c>
      <c r="O794" s="66" t="n">
        <v>16</v>
      </c>
      <c r="P794" s="94"/>
    </row>
    <row r="795" s="71" customFormat="true" ht="22.5" hidden="false" customHeight="false" outlineLevel="0" collapsed="false">
      <c r="A795" s="66" t="s">
        <v>862</v>
      </c>
      <c r="B795" s="20" t="str">
        <f aca="false">MID(A795,8,4)</f>
        <v>2015</v>
      </c>
      <c r="C795" s="66" t="s">
        <v>42</v>
      </c>
      <c r="D795" s="66" t="s">
        <v>37</v>
      </c>
      <c r="E795" s="33" t="s">
        <v>837</v>
      </c>
      <c r="F795" s="34" t="s">
        <v>1973</v>
      </c>
      <c r="G795" s="66" t="s">
        <v>279</v>
      </c>
      <c r="H795" s="86" t="n">
        <v>201600124</v>
      </c>
      <c r="I795" s="66" t="s">
        <v>333</v>
      </c>
      <c r="J795" s="66"/>
      <c r="K795" s="68" t="n">
        <v>43257</v>
      </c>
      <c r="L795" s="68" t="n">
        <v>43622</v>
      </c>
      <c r="M795" s="35" t="str">
        <f aca="true">IF(L795-TODAY()&lt;0,"",IF(L795-TODAY()&lt;30,30,IF(L795-TODAY()&lt;60,60,IF(L795-TODAY()&lt;90,90,IF(L795-TODAY()&lt;180,180,"")))))</f>
        <v/>
      </c>
      <c r="N795" s="69" t="n">
        <v>926105.04</v>
      </c>
      <c r="O795" s="66" t="n">
        <v>16</v>
      </c>
      <c r="P795" s="44"/>
    </row>
    <row r="796" s="71" customFormat="true" ht="22.5" hidden="false" customHeight="false" outlineLevel="0" collapsed="false">
      <c r="A796" s="66" t="s">
        <v>862</v>
      </c>
      <c r="B796" s="20" t="str">
        <f aca="false">MID(A796,8,4)</f>
        <v>2015</v>
      </c>
      <c r="C796" s="66" t="s">
        <v>42</v>
      </c>
      <c r="D796" s="66" t="s">
        <v>37</v>
      </c>
      <c r="E796" s="33" t="s">
        <v>1047</v>
      </c>
      <c r="F796" s="34" t="s">
        <v>1790</v>
      </c>
      <c r="G796" s="66" t="s">
        <v>279</v>
      </c>
      <c r="H796" s="86" t="n">
        <v>201600124</v>
      </c>
      <c r="I796" s="66" t="s">
        <v>333</v>
      </c>
      <c r="J796" s="66"/>
      <c r="K796" s="68" t="n">
        <v>43466</v>
      </c>
      <c r="L796" s="68" t="n">
        <v>43622</v>
      </c>
      <c r="M796" s="35" t="str">
        <f aca="true">IF(L796-TODAY()&lt;0,"",IF(L796-TODAY()&lt;30,30,IF(L796-TODAY()&lt;60,60,IF(L796-TODAY()&lt;90,90,IF(L796-TODAY()&lt;180,180,"")))))</f>
        <v/>
      </c>
      <c r="N796" s="69" t="n">
        <v>11041.52</v>
      </c>
      <c r="O796" s="66" t="n">
        <v>16</v>
      </c>
      <c r="P796" s="44"/>
    </row>
    <row r="797" s="71" customFormat="true" ht="33.75" hidden="false" customHeight="false" outlineLevel="0" collapsed="false">
      <c r="A797" s="20" t="s">
        <v>1974</v>
      </c>
      <c r="B797" s="49" t="str">
        <f aca="false">MID(A797,8,4)</f>
        <v>2017</v>
      </c>
      <c r="C797" s="49" t="s">
        <v>42</v>
      </c>
      <c r="D797" s="20" t="s">
        <v>557</v>
      </c>
      <c r="E797" s="103"/>
      <c r="F797" s="51" t="s">
        <v>1975</v>
      </c>
      <c r="G797" s="49" t="s">
        <v>24</v>
      </c>
      <c r="H797" s="85" t="s">
        <v>1976</v>
      </c>
      <c r="I797" s="49" t="s">
        <v>1977</v>
      </c>
      <c r="J797" s="49"/>
      <c r="K797" s="95" t="n">
        <v>43262</v>
      </c>
      <c r="L797" s="95" t="n">
        <v>43627</v>
      </c>
      <c r="M797" s="35" t="str">
        <f aca="true">IF(L797-TODAY()&lt;0,"",IF(L797-TODAY()&lt;30,30,IF(L797-TODAY()&lt;60,60,IF(L797-TODAY()&lt;90,90,IF(L797-TODAY()&lt;180,180,"")))))</f>
        <v/>
      </c>
      <c r="N797" s="116" t="n">
        <v>147744</v>
      </c>
      <c r="O797" s="20" t="n">
        <v>3</v>
      </c>
      <c r="P797" s="44"/>
    </row>
    <row r="798" s="71" customFormat="true" ht="33.75" hidden="false" customHeight="false" outlineLevel="0" collapsed="false">
      <c r="A798" s="20" t="s">
        <v>1187</v>
      </c>
      <c r="B798" s="49" t="str">
        <f aca="false">MID(A798,8,4)</f>
        <v>2017</v>
      </c>
      <c r="C798" s="49" t="s">
        <v>42</v>
      </c>
      <c r="D798" s="20" t="s">
        <v>54</v>
      </c>
      <c r="E798" s="49" t="s">
        <v>44</v>
      </c>
      <c r="F798" s="51" t="s">
        <v>1718</v>
      </c>
      <c r="G798" s="49" t="s">
        <v>1681</v>
      </c>
      <c r="H798" s="85" t="n">
        <v>201800236</v>
      </c>
      <c r="I798" s="49" t="s">
        <v>1719</v>
      </c>
      <c r="J798" s="49"/>
      <c r="K798" s="95" t="n">
        <v>43262</v>
      </c>
      <c r="L798" s="95" t="n">
        <v>43627</v>
      </c>
      <c r="M798" s="35" t="str">
        <f aca="true">IF(L798-TODAY()&lt;0,"",IF(L798-TODAY()&lt;30,30,IF(L798-TODAY()&lt;60,60,IF(L798-TODAY()&lt;90,90,IF(L798-TODAY()&lt;180,180,"")))))</f>
        <v/>
      </c>
      <c r="N798" s="104" t="n">
        <v>7450</v>
      </c>
      <c r="O798" s="20"/>
      <c r="P798" s="44" t="s">
        <v>1978</v>
      </c>
    </row>
    <row r="799" s="71" customFormat="true" ht="33.75" hidden="false" customHeight="false" outlineLevel="0" collapsed="false">
      <c r="A799" s="20" t="s">
        <v>1979</v>
      </c>
      <c r="B799" s="49" t="str">
        <f aca="false">MID(A799,8,4)</f>
        <v>2017</v>
      </c>
      <c r="C799" s="49" t="s">
        <v>42</v>
      </c>
      <c r="D799" s="20" t="s">
        <v>54</v>
      </c>
      <c r="E799" s="49" t="s">
        <v>44</v>
      </c>
      <c r="F799" s="51" t="s">
        <v>1980</v>
      </c>
      <c r="G799" s="49" t="s">
        <v>1681</v>
      </c>
      <c r="H799" s="85" t="n">
        <v>201800237</v>
      </c>
      <c r="I799" s="49" t="s">
        <v>1193</v>
      </c>
      <c r="J799" s="49"/>
      <c r="K799" s="95" t="n">
        <v>43262</v>
      </c>
      <c r="L799" s="95" t="n">
        <v>43627</v>
      </c>
      <c r="M799" s="35" t="str">
        <f aca="true">IF(L799-TODAY()&lt;0,"",IF(L799-TODAY()&lt;30,30,IF(L799-TODAY()&lt;60,60,IF(L799-TODAY()&lt;90,90,IF(L799-TODAY()&lt;180,180,"")))))</f>
        <v/>
      </c>
      <c r="N799" s="104" t="n">
        <v>28820</v>
      </c>
      <c r="O799" s="20"/>
      <c r="P799" s="44" t="s">
        <v>1981</v>
      </c>
    </row>
    <row r="800" s="71" customFormat="true" ht="33.75" hidden="false" customHeight="false" outlineLevel="0" collapsed="false">
      <c r="A800" s="20" t="s">
        <v>1982</v>
      </c>
      <c r="B800" s="20" t="str">
        <f aca="false">MID(A800,8,4)</f>
        <v>2018</v>
      </c>
      <c r="C800" s="49" t="s">
        <v>42</v>
      </c>
      <c r="D800" s="20" t="s">
        <v>748</v>
      </c>
      <c r="E800" s="49" t="s">
        <v>44</v>
      </c>
      <c r="F800" s="51" t="s">
        <v>1983</v>
      </c>
      <c r="G800" s="49" t="s">
        <v>1984</v>
      </c>
      <c r="H800" s="85" t="n">
        <v>201800239</v>
      </c>
      <c r="I800" s="49" t="s">
        <v>1985</v>
      </c>
      <c r="J800" s="49"/>
      <c r="K800" s="95" t="n">
        <v>43262</v>
      </c>
      <c r="L800" s="95" t="n">
        <v>43627</v>
      </c>
      <c r="M800" s="35" t="str">
        <f aca="true">IF(L800-TODAY()&lt;0,"",IF(L800-TODAY()&lt;30,30,IF(L800-TODAY()&lt;60,60,IF(L800-TODAY()&lt;90,90,IF(L800-TODAY()&lt;180,180,"")))))</f>
        <v/>
      </c>
      <c r="N800" s="104" t="n">
        <v>239000</v>
      </c>
      <c r="O800" s="20"/>
      <c r="P800" s="44"/>
    </row>
    <row r="801" s="71" customFormat="true" ht="22.5" hidden="false" customHeight="false" outlineLevel="0" collapsed="false">
      <c r="A801" s="20" t="s">
        <v>1986</v>
      </c>
      <c r="B801" s="49" t="str">
        <f aca="false">MID(A801,8,4)</f>
        <v>2018</v>
      </c>
      <c r="C801" s="49" t="s">
        <v>42</v>
      </c>
      <c r="D801" s="20" t="s">
        <v>54</v>
      </c>
      <c r="E801" s="49" t="s">
        <v>44</v>
      </c>
      <c r="F801" s="51" t="s">
        <v>1987</v>
      </c>
      <c r="G801" s="49" t="s">
        <v>72</v>
      </c>
      <c r="H801" s="85" t="n">
        <v>201800256</v>
      </c>
      <c r="I801" s="49" t="s">
        <v>1433</v>
      </c>
      <c r="J801" s="49"/>
      <c r="K801" s="95" t="n">
        <v>43266</v>
      </c>
      <c r="L801" s="95" t="n">
        <v>43631</v>
      </c>
      <c r="M801" s="35" t="str">
        <f aca="true">IF(L801-TODAY()&lt;0,"",IF(L801-TODAY()&lt;30,30,IF(L801-TODAY()&lt;60,60,IF(L801-TODAY()&lt;90,90,IF(L801-TODAY()&lt;180,180,"")))))</f>
        <v/>
      </c>
      <c r="N801" s="104" t="n">
        <v>62265</v>
      </c>
      <c r="O801" s="20"/>
      <c r="P801" s="44" t="s">
        <v>1988</v>
      </c>
    </row>
    <row r="802" s="71" customFormat="true" ht="11.25" hidden="false" customHeight="false" outlineLevel="0" collapsed="false">
      <c r="A802" s="66" t="s">
        <v>862</v>
      </c>
      <c r="B802" s="20" t="str">
        <f aca="false">MID(A802,8,4)</f>
        <v>2015</v>
      </c>
      <c r="C802" s="66" t="s">
        <v>42</v>
      </c>
      <c r="D802" s="66" t="s">
        <v>37</v>
      </c>
      <c r="E802" s="33" t="s">
        <v>44</v>
      </c>
      <c r="F802" s="34" t="s">
        <v>1989</v>
      </c>
      <c r="G802" s="66" t="s">
        <v>730</v>
      </c>
      <c r="H802" s="86" t="n">
        <v>201600129</v>
      </c>
      <c r="I802" s="66" t="s">
        <v>40</v>
      </c>
      <c r="J802" s="66"/>
      <c r="K802" s="68" t="n">
        <v>42536</v>
      </c>
      <c r="L802" s="68" t="n">
        <v>43631</v>
      </c>
      <c r="M802" s="35" t="str">
        <f aca="true">IF(L802-TODAY()&lt;0,"",IF(L802-TODAY()&lt;30,30,IF(L802-TODAY()&lt;60,60,IF(L802-TODAY()&lt;90,90,IF(L802-TODAY()&lt;180,180,"")))))</f>
        <v/>
      </c>
      <c r="N802" s="69" t="n">
        <v>381210.72</v>
      </c>
      <c r="O802" s="49" t="n">
        <v>9</v>
      </c>
      <c r="P802" s="70"/>
    </row>
    <row r="803" s="71" customFormat="true" ht="11.25" hidden="false" customHeight="false" outlineLevel="0" collapsed="false">
      <c r="A803" s="66" t="s">
        <v>862</v>
      </c>
      <c r="B803" s="20" t="str">
        <f aca="false">MID(A803,8,4)</f>
        <v>2015</v>
      </c>
      <c r="C803" s="66" t="s">
        <v>42</v>
      </c>
      <c r="D803" s="66" t="s">
        <v>37</v>
      </c>
      <c r="E803" s="77" t="s">
        <v>1047</v>
      </c>
      <c r="F803" s="63" t="s">
        <v>1972</v>
      </c>
      <c r="G803" s="66" t="s">
        <v>730</v>
      </c>
      <c r="H803" s="86" t="n">
        <v>201600129</v>
      </c>
      <c r="I803" s="66" t="s">
        <v>40</v>
      </c>
      <c r="J803" s="66"/>
      <c r="K803" s="68" t="n">
        <v>43101</v>
      </c>
      <c r="L803" s="68" t="n">
        <v>43266</v>
      </c>
      <c r="M803" s="35" t="str">
        <f aca="true">IF(L803-TODAY()&lt;0,"",IF(L803-TODAY()&lt;30,30,IF(L803-TODAY()&lt;60,60,IF(L803-TODAY()&lt;90,90,IF(L803-TODAY()&lt;180,180,"")))))</f>
        <v/>
      </c>
      <c r="N803" s="69" t="n">
        <v>375128.76</v>
      </c>
      <c r="O803" s="49" t="n">
        <v>9</v>
      </c>
      <c r="P803" s="75"/>
    </row>
    <row r="804" s="71" customFormat="true" ht="22.5" hidden="false" customHeight="false" outlineLevel="0" collapsed="false">
      <c r="A804" s="66" t="s">
        <v>862</v>
      </c>
      <c r="B804" s="20" t="str">
        <f aca="false">MID(A804,8,4)</f>
        <v>2015</v>
      </c>
      <c r="C804" s="76" t="s">
        <v>42</v>
      </c>
      <c r="D804" s="76" t="s">
        <v>37</v>
      </c>
      <c r="E804" s="77" t="s">
        <v>837</v>
      </c>
      <c r="F804" s="63" t="s">
        <v>1990</v>
      </c>
      <c r="G804" s="66" t="s">
        <v>730</v>
      </c>
      <c r="H804" s="86" t="n">
        <v>201600129</v>
      </c>
      <c r="I804" s="66" t="s">
        <v>40</v>
      </c>
      <c r="J804" s="66"/>
      <c r="K804" s="68" t="n">
        <v>43266</v>
      </c>
      <c r="L804" s="68" t="n">
        <v>43631</v>
      </c>
      <c r="M804" s="35" t="str">
        <f aca="true">IF(L804-TODAY()&lt;0,"",IF(L804-TODAY()&lt;30,30,IF(L804-TODAY()&lt;60,60,IF(L804-TODAY()&lt;90,90,IF(L804-TODAY()&lt;180,180,"")))))</f>
        <v/>
      </c>
      <c r="N804" s="69" t="n">
        <v>375128.76</v>
      </c>
      <c r="O804" s="49" t="n">
        <v>9</v>
      </c>
      <c r="P804" s="70"/>
    </row>
    <row r="805" s="71" customFormat="true" ht="22.5" hidden="false" customHeight="false" outlineLevel="0" collapsed="false">
      <c r="A805" s="66" t="s">
        <v>862</v>
      </c>
      <c r="B805" s="20" t="str">
        <f aca="false">MID(A805,8,4)</f>
        <v>2015</v>
      </c>
      <c r="C805" s="76" t="s">
        <v>42</v>
      </c>
      <c r="D805" s="76" t="s">
        <v>37</v>
      </c>
      <c r="E805" s="77" t="s">
        <v>1047</v>
      </c>
      <c r="F805" s="63" t="s">
        <v>1790</v>
      </c>
      <c r="G805" s="66" t="s">
        <v>730</v>
      </c>
      <c r="H805" s="86" t="n">
        <v>201600129</v>
      </c>
      <c r="I805" s="66" t="s">
        <v>40</v>
      </c>
      <c r="J805" s="66"/>
      <c r="K805" s="68" t="n">
        <v>43466</v>
      </c>
      <c r="L805" s="68" t="n">
        <v>43631</v>
      </c>
      <c r="M805" s="35" t="str">
        <f aca="true">IF(L805-TODAY()&lt;0,"",IF(L805-TODAY()&lt;30,30,IF(L805-TODAY()&lt;60,60,IF(L805-TODAY()&lt;90,90,IF(L805-TODAY()&lt;180,180,"")))))</f>
        <v/>
      </c>
      <c r="N805" s="69" t="n">
        <v>2612.86</v>
      </c>
      <c r="O805" s="49"/>
      <c r="P805" s="70"/>
    </row>
    <row r="806" s="71" customFormat="true" ht="11.25" hidden="false" customHeight="false" outlineLevel="0" collapsed="false">
      <c r="A806" s="66" t="s">
        <v>862</v>
      </c>
      <c r="B806" s="20" t="str">
        <f aca="false">MID(A806,8,4)</f>
        <v>2015</v>
      </c>
      <c r="C806" s="66" t="s">
        <v>42</v>
      </c>
      <c r="D806" s="66" t="s">
        <v>37</v>
      </c>
      <c r="E806" s="33" t="s">
        <v>44</v>
      </c>
      <c r="F806" s="34" t="s">
        <v>1991</v>
      </c>
      <c r="G806" s="66" t="s">
        <v>535</v>
      </c>
      <c r="H806" s="86" t="n">
        <v>201600060</v>
      </c>
      <c r="I806" s="66" t="s">
        <v>333</v>
      </c>
      <c r="J806" s="66"/>
      <c r="K806" s="95" t="n">
        <v>42537</v>
      </c>
      <c r="L806" s="68" t="n">
        <v>43632</v>
      </c>
      <c r="M806" s="35" t="str">
        <f aca="true">IF(L806-TODAY()&lt;0,"",IF(L806-TODAY()&lt;30,30,IF(L806-TODAY()&lt;60,60,IF(L806-TODAY()&lt;90,90,IF(L806-TODAY()&lt;180,180,"")))))</f>
        <v/>
      </c>
      <c r="N806" s="89" t="n">
        <v>442605.36</v>
      </c>
      <c r="O806" s="66" t="n">
        <v>8</v>
      </c>
      <c r="P806" s="70"/>
    </row>
    <row r="807" s="71" customFormat="true" ht="11.25" hidden="false" customHeight="false" outlineLevel="0" collapsed="false">
      <c r="A807" s="66" t="s">
        <v>862</v>
      </c>
      <c r="B807" s="20" t="str">
        <f aca="false">MID(A807,8,4)</f>
        <v>2015</v>
      </c>
      <c r="C807" s="66" t="s">
        <v>42</v>
      </c>
      <c r="D807" s="66" t="s">
        <v>37</v>
      </c>
      <c r="E807" s="77" t="s">
        <v>837</v>
      </c>
      <c r="F807" s="63" t="s">
        <v>1992</v>
      </c>
      <c r="G807" s="66" t="s">
        <v>535</v>
      </c>
      <c r="H807" s="86" t="n">
        <v>201600060</v>
      </c>
      <c r="I807" s="66" t="s">
        <v>333</v>
      </c>
      <c r="J807" s="66"/>
      <c r="K807" s="95" t="n">
        <v>43405</v>
      </c>
      <c r="L807" s="68" t="n">
        <v>43267</v>
      </c>
      <c r="M807" s="35" t="str">
        <f aca="true">IF(L807-TODAY()&lt;0,"",IF(L807-TODAY()&lt;30,30,IF(L807-TODAY()&lt;60,60,IF(L807-TODAY()&lt;90,90,IF(L807-TODAY()&lt;180,180,"")))))</f>
        <v/>
      </c>
      <c r="N807" s="89" t="n">
        <v>454869.72</v>
      </c>
      <c r="O807" s="66" t="n">
        <v>8</v>
      </c>
      <c r="P807" s="70"/>
    </row>
    <row r="808" s="71" customFormat="true" ht="11.25" hidden="false" customHeight="false" outlineLevel="0" collapsed="false">
      <c r="A808" s="66" t="s">
        <v>862</v>
      </c>
      <c r="B808" s="20" t="str">
        <f aca="false">MID(A808,8,4)</f>
        <v>2015</v>
      </c>
      <c r="C808" s="66" t="s">
        <v>42</v>
      </c>
      <c r="D808" s="66" t="s">
        <v>37</v>
      </c>
      <c r="E808" s="77" t="s">
        <v>837</v>
      </c>
      <c r="F808" s="63" t="s">
        <v>1993</v>
      </c>
      <c r="G808" s="66" t="s">
        <v>535</v>
      </c>
      <c r="H808" s="86" t="n">
        <v>201600060</v>
      </c>
      <c r="I808" s="66" t="s">
        <v>333</v>
      </c>
      <c r="J808" s="66"/>
      <c r="K808" s="95" t="n">
        <v>42902</v>
      </c>
      <c r="L808" s="68" t="n">
        <v>43267</v>
      </c>
      <c r="M808" s="35" t="str">
        <f aca="true">IF(L808-TODAY()&lt;0,"",IF(L808-TODAY()&lt;30,30,IF(L808-TODAY()&lt;60,60,IF(L808-TODAY()&lt;90,90,IF(L808-TODAY()&lt;180,180,"")))))</f>
        <v/>
      </c>
      <c r="N808" s="89" t="n">
        <v>454869.72</v>
      </c>
      <c r="O808" s="66" t="n">
        <v>8</v>
      </c>
      <c r="P808" s="75"/>
    </row>
    <row r="809" s="71" customFormat="true" ht="11.25" hidden="false" customHeight="false" outlineLevel="0" collapsed="false">
      <c r="A809" s="66" t="s">
        <v>862</v>
      </c>
      <c r="B809" s="20" t="str">
        <f aca="false">MID(A809,8,4)</f>
        <v>2015</v>
      </c>
      <c r="C809" s="66" t="s">
        <v>42</v>
      </c>
      <c r="D809" s="66" t="s">
        <v>37</v>
      </c>
      <c r="E809" s="77" t="s">
        <v>837</v>
      </c>
      <c r="F809" s="63" t="s">
        <v>1994</v>
      </c>
      <c r="G809" s="66" t="s">
        <v>535</v>
      </c>
      <c r="H809" s="86" t="n">
        <v>201600060</v>
      </c>
      <c r="I809" s="66" t="s">
        <v>333</v>
      </c>
      <c r="J809" s="66"/>
      <c r="K809" s="95" t="n">
        <v>43267</v>
      </c>
      <c r="L809" s="68" t="n">
        <v>43632</v>
      </c>
      <c r="M809" s="35" t="str">
        <f aca="true">IF(L809-TODAY()&lt;0,"",IF(L809-TODAY()&lt;30,30,IF(L809-TODAY()&lt;60,60,IF(L809-TODAY()&lt;90,90,IF(L809-TODAY()&lt;180,180,"")))))</f>
        <v/>
      </c>
      <c r="N809" s="89" t="n">
        <v>483942.6</v>
      </c>
      <c r="O809" s="66" t="n">
        <v>8</v>
      </c>
      <c r="P809" s="70"/>
    </row>
    <row r="810" s="71" customFormat="true" ht="22.5" hidden="false" customHeight="false" outlineLevel="0" collapsed="false">
      <c r="A810" s="66" t="s">
        <v>862</v>
      </c>
      <c r="B810" s="20" t="str">
        <f aca="false">MID(A810,8,4)</f>
        <v>2015</v>
      </c>
      <c r="C810" s="66" t="s">
        <v>42</v>
      </c>
      <c r="D810" s="66" t="s">
        <v>37</v>
      </c>
      <c r="E810" s="77" t="s">
        <v>837</v>
      </c>
      <c r="F810" s="63" t="s">
        <v>1995</v>
      </c>
      <c r="G810" s="66" t="s">
        <v>535</v>
      </c>
      <c r="H810" s="86" t="n">
        <v>201600060</v>
      </c>
      <c r="I810" s="66" t="s">
        <v>333</v>
      </c>
      <c r="J810" s="66"/>
      <c r="K810" s="95" t="n">
        <v>43325</v>
      </c>
      <c r="L810" s="68" t="n">
        <v>43632</v>
      </c>
      <c r="M810" s="35" t="str">
        <f aca="true">IF(L810-TODAY()&lt;0,"",IF(L810-TODAY()&lt;30,30,IF(L810-TODAY()&lt;60,60,IF(L810-TODAY()&lt;90,90,IF(L810-TODAY()&lt;180,180,"")))))</f>
        <v/>
      </c>
      <c r="N810" s="89" t="n">
        <v>428814.72</v>
      </c>
      <c r="O810" s="66" t="n">
        <v>8</v>
      </c>
      <c r="P810" s="70"/>
    </row>
    <row r="811" s="71" customFormat="true" ht="11.25" hidden="false" customHeight="false" outlineLevel="0" collapsed="false">
      <c r="A811" s="66" t="s">
        <v>862</v>
      </c>
      <c r="B811" s="20" t="str">
        <f aca="false">MID(A811,8,4)</f>
        <v>2015</v>
      </c>
      <c r="C811" s="66" t="s">
        <v>42</v>
      </c>
      <c r="D811" s="66" t="s">
        <v>37</v>
      </c>
      <c r="E811" s="77" t="s">
        <v>1047</v>
      </c>
      <c r="F811" s="63" t="s">
        <v>1972</v>
      </c>
      <c r="G811" s="66" t="s">
        <v>535</v>
      </c>
      <c r="H811" s="86" t="n">
        <v>201600060</v>
      </c>
      <c r="I811" s="66" t="s">
        <v>333</v>
      </c>
      <c r="J811" s="66"/>
      <c r="K811" s="95" t="n">
        <v>43101</v>
      </c>
      <c r="L811" s="68" t="n">
        <v>43267</v>
      </c>
      <c r="M811" s="35" t="str">
        <f aca="true">IF(L811-TODAY()&lt;0,"",IF(L811-TODAY()&lt;30,30,IF(L811-TODAY()&lt;60,60,IF(L811-TODAY()&lt;90,90,IF(L811-TODAY()&lt;180,180,"")))))</f>
        <v/>
      </c>
      <c r="N811" s="89" t="n">
        <v>496660.08</v>
      </c>
      <c r="O811" s="66" t="n">
        <v>8</v>
      </c>
      <c r="P811" s="70"/>
    </row>
    <row r="812" s="71" customFormat="true" ht="11.25" hidden="false" customHeight="false" outlineLevel="0" collapsed="false">
      <c r="A812" s="66" t="s">
        <v>862</v>
      </c>
      <c r="B812" s="20" t="str">
        <f aca="false">MID(A812,8,4)</f>
        <v>2015</v>
      </c>
      <c r="C812" s="66" t="s">
        <v>42</v>
      </c>
      <c r="D812" s="66" t="s">
        <v>37</v>
      </c>
      <c r="E812" s="77" t="s">
        <v>1047</v>
      </c>
      <c r="F812" s="63" t="s">
        <v>1996</v>
      </c>
      <c r="G812" s="66" t="s">
        <v>535</v>
      </c>
      <c r="H812" s="86" t="n">
        <v>201600060</v>
      </c>
      <c r="I812" s="66" t="s">
        <v>333</v>
      </c>
      <c r="J812" s="66"/>
      <c r="K812" s="95" t="n">
        <v>43466</v>
      </c>
      <c r="L812" s="68" t="n">
        <v>43632</v>
      </c>
      <c r="M812" s="35" t="str">
        <f aca="true">IF(L812-TODAY()&lt;0,"",IF(L812-TODAY()&lt;30,30,IF(L812-TODAY()&lt;60,60,IF(L812-TODAY()&lt;90,90,IF(L812-TODAY()&lt;180,180,"")))))</f>
        <v/>
      </c>
      <c r="N812" s="89" t="n">
        <v>5700.16</v>
      </c>
      <c r="O812" s="66" t="n">
        <v>8</v>
      </c>
      <c r="P812" s="70"/>
    </row>
    <row r="813" s="71" customFormat="true" ht="45" hidden="false" customHeight="false" outlineLevel="0" collapsed="false">
      <c r="A813" s="20" t="s">
        <v>1997</v>
      </c>
      <c r="B813" s="49" t="str">
        <f aca="false">MID(A813,8,4)</f>
        <v>2018</v>
      </c>
      <c r="C813" s="49" t="s">
        <v>42</v>
      </c>
      <c r="D813" s="20" t="s">
        <v>557</v>
      </c>
      <c r="E813" s="103"/>
      <c r="F813" s="51" t="s">
        <v>1998</v>
      </c>
      <c r="G813" s="49" t="s">
        <v>1961</v>
      </c>
      <c r="H813" s="85" t="s">
        <v>1999</v>
      </c>
      <c r="I813" s="49" t="s">
        <v>2000</v>
      </c>
      <c r="J813" s="66" t="s">
        <v>2001</v>
      </c>
      <c r="K813" s="95" t="n">
        <v>43269</v>
      </c>
      <c r="L813" s="95" t="n">
        <v>43634</v>
      </c>
      <c r="M813" s="35" t="str">
        <f aca="true">IF(L813-TODAY()&lt;0,"",IF(L813-TODAY()&lt;30,30,IF(L813-TODAY()&lt;60,60,IF(L813-TODAY()&lt;90,90,IF(L813-TODAY()&lt;180,180,"")))))</f>
        <v/>
      </c>
      <c r="N813" s="116" t="n">
        <v>447638.69</v>
      </c>
      <c r="O813" s="20"/>
      <c r="P813" s="44"/>
    </row>
    <row r="814" s="71" customFormat="true" ht="22.5" hidden="false" customHeight="false" outlineLevel="0" collapsed="false">
      <c r="A814" s="20" t="s">
        <v>1591</v>
      </c>
      <c r="B814" s="49" t="str">
        <f aca="false">MID(A814,8,4)</f>
        <v>2017</v>
      </c>
      <c r="C814" s="49" t="s">
        <v>42</v>
      </c>
      <c r="D814" s="20" t="s">
        <v>54</v>
      </c>
      <c r="E814" s="49" t="s">
        <v>44</v>
      </c>
      <c r="F814" s="51" t="s">
        <v>1616</v>
      </c>
      <c r="G814" s="49" t="s">
        <v>467</v>
      </c>
      <c r="H814" s="85" t="n">
        <v>201800268</v>
      </c>
      <c r="I814" s="49" t="s">
        <v>1641</v>
      </c>
      <c r="J814" s="49"/>
      <c r="K814" s="95" t="n">
        <v>43270</v>
      </c>
      <c r="L814" s="95" t="n">
        <v>43635</v>
      </c>
      <c r="M814" s="35" t="str">
        <f aca="true">IF(L814-TODAY()&lt;0,"",IF(L814-TODAY()&lt;30,30,IF(L814-TODAY()&lt;60,60,IF(L814-TODAY()&lt;90,90,IF(L814-TODAY()&lt;180,180,"")))))</f>
        <v/>
      </c>
      <c r="N814" s="104" t="n">
        <v>2003.96</v>
      </c>
      <c r="O814" s="20"/>
      <c r="P814" s="44" t="s">
        <v>2002</v>
      </c>
    </row>
    <row r="815" s="71" customFormat="true" ht="11.25" hidden="false" customHeight="false" outlineLevel="0" collapsed="false">
      <c r="A815" s="20" t="s">
        <v>1591</v>
      </c>
      <c r="B815" s="20" t="str">
        <f aca="false">MID(A815,8,4)</f>
        <v>2017</v>
      </c>
      <c r="C815" s="49" t="s">
        <v>42</v>
      </c>
      <c r="D815" s="20" t="s">
        <v>54</v>
      </c>
      <c r="E815" s="20" t="s">
        <v>44</v>
      </c>
      <c r="F815" s="29" t="s">
        <v>2003</v>
      </c>
      <c r="G815" s="49" t="s">
        <v>467</v>
      </c>
      <c r="H815" s="85" t="n">
        <v>201800259</v>
      </c>
      <c r="I815" s="49" t="s">
        <v>2004</v>
      </c>
      <c r="J815" s="49"/>
      <c r="K815" s="95" t="n">
        <v>43270</v>
      </c>
      <c r="L815" s="95" t="n">
        <v>43635</v>
      </c>
      <c r="M815" s="35" t="str">
        <f aca="true">IF(L815-TODAY()&lt;0,"",IF(L815-TODAY()&lt;30,30,IF(L815-TODAY()&lt;60,60,IF(L815-TODAY()&lt;90,90,IF(L815-TODAY()&lt;180,180,"")))))</f>
        <v/>
      </c>
      <c r="N815" s="104" t="n">
        <v>5336</v>
      </c>
      <c r="O815" s="20"/>
      <c r="P815" s="44" t="s">
        <v>2002</v>
      </c>
    </row>
    <row r="816" s="71" customFormat="true" ht="22.5" hidden="false" customHeight="false" outlineLevel="0" collapsed="false">
      <c r="A816" s="20" t="s">
        <v>1591</v>
      </c>
      <c r="B816" s="49" t="str">
        <f aca="false">MID(A816,8,4)</f>
        <v>2017</v>
      </c>
      <c r="C816" s="49" t="s">
        <v>42</v>
      </c>
      <c r="D816" s="20" t="s">
        <v>54</v>
      </c>
      <c r="E816" s="49" t="s">
        <v>44</v>
      </c>
      <c r="F816" s="51" t="s">
        <v>2005</v>
      </c>
      <c r="G816" s="49" t="s">
        <v>467</v>
      </c>
      <c r="H816" s="85" t="n">
        <v>201800260</v>
      </c>
      <c r="I816" s="49" t="s">
        <v>1782</v>
      </c>
      <c r="J816" s="49"/>
      <c r="K816" s="95" t="n">
        <v>43270</v>
      </c>
      <c r="L816" s="95" t="n">
        <v>43635</v>
      </c>
      <c r="M816" s="35" t="str">
        <f aca="true">IF(L816-TODAY()&lt;0,"",IF(L816-TODAY()&lt;30,30,IF(L816-TODAY()&lt;60,60,IF(L816-TODAY()&lt;90,90,IF(L816-TODAY()&lt;180,180,"")))))</f>
        <v/>
      </c>
      <c r="N816" s="104" t="n">
        <v>1799.76</v>
      </c>
      <c r="O816" s="20"/>
      <c r="P816" s="44" t="s">
        <v>2006</v>
      </c>
    </row>
    <row r="817" s="71" customFormat="true" ht="22.5" hidden="false" customHeight="false" outlineLevel="0" collapsed="false">
      <c r="A817" s="20" t="s">
        <v>1591</v>
      </c>
      <c r="B817" s="20" t="str">
        <f aca="false">MID(A817,8,4)</f>
        <v>2017</v>
      </c>
      <c r="C817" s="49" t="s">
        <v>42</v>
      </c>
      <c r="D817" s="20" t="s">
        <v>54</v>
      </c>
      <c r="E817" s="49" t="s">
        <v>44</v>
      </c>
      <c r="F817" s="51" t="s">
        <v>1848</v>
      </c>
      <c r="G817" s="49" t="s">
        <v>467</v>
      </c>
      <c r="H817" s="85" t="n">
        <v>201800258</v>
      </c>
      <c r="I817" s="49" t="s">
        <v>1593</v>
      </c>
      <c r="J817" s="49"/>
      <c r="K817" s="95" t="n">
        <v>43270</v>
      </c>
      <c r="L817" s="95" t="n">
        <v>43635</v>
      </c>
      <c r="M817" s="35" t="str">
        <f aca="true">IF(L817-TODAY()&lt;0,"",IF(L817-TODAY()&lt;30,30,IF(L817-TODAY()&lt;60,60,IF(L817-TODAY()&lt;90,90,IF(L817-TODAY()&lt;180,180,"")))))</f>
        <v/>
      </c>
      <c r="N817" s="104" t="n">
        <v>4706.93</v>
      </c>
      <c r="O817" s="20"/>
      <c r="P817" s="44" t="s">
        <v>2002</v>
      </c>
    </row>
    <row r="818" s="71" customFormat="true" ht="78.75" hidden="false" customHeight="false" outlineLevel="0" collapsed="false">
      <c r="A818" s="20" t="s">
        <v>1367</v>
      </c>
      <c r="B818" s="49" t="str">
        <f aca="false">MID(A818,8,4)</f>
        <v>2017</v>
      </c>
      <c r="C818" s="49" t="s">
        <v>42</v>
      </c>
      <c r="D818" s="20" t="s">
        <v>43</v>
      </c>
      <c r="E818" s="49" t="s">
        <v>44</v>
      </c>
      <c r="F818" s="51" t="s">
        <v>2007</v>
      </c>
      <c r="G818" s="49" t="s">
        <v>1049</v>
      </c>
      <c r="H818" s="85" t="n">
        <v>201800257</v>
      </c>
      <c r="I818" s="49" t="s">
        <v>1370</v>
      </c>
      <c r="J818" s="49"/>
      <c r="K818" s="95" t="n">
        <v>43276</v>
      </c>
      <c r="L818" s="95" t="n">
        <v>43641</v>
      </c>
      <c r="M818" s="35" t="str">
        <f aca="true">IF(L818-TODAY()&lt;0,"",IF(L818-TODAY()&lt;30,30,IF(L818-TODAY()&lt;60,60,IF(L818-TODAY()&lt;90,90,IF(L818-TODAY()&lt;180,180,"")))))</f>
        <v/>
      </c>
      <c r="N818" s="104" t="n">
        <v>213000</v>
      </c>
      <c r="O818" s="20"/>
      <c r="P818" s="44"/>
    </row>
    <row r="819" s="71" customFormat="true" ht="22.5" hidden="false" customHeight="false" outlineLevel="0" collapsed="false">
      <c r="A819" s="20" t="s">
        <v>2008</v>
      </c>
      <c r="B819" s="49" t="str">
        <f aca="false">MID(A819,8,4)</f>
        <v>2017</v>
      </c>
      <c r="C819" s="49" t="s">
        <v>42</v>
      </c>
      <c r="D819" s="20" t="s">
        <v>54</v>
      </c>
      <c r="E819" s="49" t="s">
        <v>44</v>
      </c>
      <c r="F819" s="51" t="s">
        <v>2009</v>
      </c>
      <c r="G819" s="49" t="s">
        <v>2010</v>
      </c>
      <c r="H819" s="85" t="n">
        <v>201800266</v>
      </c>
      <c r="I819" s="49" t="s">
        <v>2011</v>
      </c>
      <c r="J819" s="49"/>
      <c r="K819" s="95" t="n">
        <v>43277</v>
      </c>
      <c r="L819" s="95" t="n">
        <v>43642</v>
      </c>
      <c r="M819" s="35" t="str">
        <f aca="true">IF(L819-TODAY()&lt;0,"",IF(L819-TODAY()&lt;30,30,IF(L819-TODAY()&lt;60,60,IF(L819-TODAY()&lt;90,90,IF(L819-TODAY()&lt;180,180,"")))))</f>
        <v/>
      </c>
      <c r="N819" s="104" t="n">
        <v>132900</v>
      </c>
      <c r="O819" s="20"/>
      <c r="P819" s="44" t="s">
        <v>2012</v>
      </c>
    </row>
    <row r="820" s="71" customFormat="true" ht="22.5" hidden="false" customHeight="false" outlineLevel="0" collapsed="false">
      <c r="A820" s="20" t="s">
        <v>2013</v>
      </c>
      <c r="B820" s="20" t="str">
        <f aca="false">MID(A820,8,4)</f>
        <v>2017</v>
      </c>
      <c r="C820" s="49" t="s">
        <v>42</v>
      </c>
      <c r="D820" s="20" t="s">
        <v>54</v>
      </c>
      <c r="E820" s="49" t="s">
        <v>44</v>
      </c>
      <c r="F820" s="51" t="s">
        <v>2014</v>
      </c>
      <c r="G820" s="49" t="s">
        <v>1681</v>
      </c>
      <c r="H820" s="85" t="n">
        <v>201800282</v>
      </c>
      <c r="I820" s="49" t="s">
        <v>2015</v>
      </c>
      <c r="J820" s="49"/>
      <c r="K820" s="95" t="n">
        <v>43279</v>
      </c>
      <c r="L820" s="95" t="n">
        <v>43644</v>
      </c>
      <c r="M820" s="35" t="str">
        <f aca="true">IF(L820-TODAY()&lt;0,"",IF(L820-TODAY()&lt;30,30,IF(L820-TODAY()&lt;60,60,IF(L820-TODAY()&lt;90,90,IF(L820-TODAY()&lt;180,180,"")))))</f>
        <v/>
      </c>
      <c r="N820" s="104" t="n">
        <v>134400</v>
      </c>
      <c r="O820" s="20"/>
      <c r="P820" s="94" t="s">
        <v>2016</v>
      </c>
    </row>
    <row r="821" s="71" customFormat="true" ht="11.25" hidden="false" customHeight="false" outlineLevel="0" collapsed="false">
      <c r="A821" s="66" t="s">
        <v>862</v>
      </c>
      <c r="B821" s="20" t="str">
        <f aca="false">MID(A821,8,4)</f>
        <v>2015</v>
      </c>
      <c r="C821" s="66" t="s">
        <v>42</v>
      </c>
      <c r="D821" s="66" t="s">
        <v>37</v>
      </c>
      <c r="E821" s="33" t="s">
        <v>44</v>
      </c>
      <c r="F821" s="34" t="s">
        <v>2017</v>
      </c>
      <c r="G821" s="66" t="s">
        <v>283</v>
      </c>
      <c r="H821" s="86" t="n">
        <v>201600126</v>
      </c>
      <c r="I821" s="66" t="s">
        <v>132</v>
      </c>
      <c r="J821" s="66"/>
      <c r="K821" s="68" t="s">
        <v>2018</v>
      </c>
      <c r="L821" s="68" t="n">
        <v>43647</v>
      </c>
      <c r="M821" s="35" t="str">
        <f aca="true">IF(L821-TODAY()&lt;0,"",IF(L821-TODAY()&lt;30,30,IF(L821-TODAY()&lt;60,60,IF(L821-TODAY()&lt;90,90,IF(L821-TODAY()&lt;180,180,"")))))</f>
        <v/>
      </c>
      <c r="N821" s="69" t="n">
        <v>627993.12</v>
      </c>
      <c r="O821" s="66" t="n">
        <v>12</v>
      </c>
      <c r="P821" s="70"/>
    </row>
    <row r="822" s="71" customFormat="true" ht="11.25" hidden="false" customHeight="false" outlineLevel="0" collapsed="false">
      <c r="A822" s="66" t="s">
        <v>862</v>
      </c>
      <c r="B822" s="20" t="str">
        <f aca="false">MID(A822,8,4)</f>
        <v>2015</v>
      </c>
      <c r="C822" s="66" t="s">
        <v>42</v>
      </c>
      <c r="D822" s="66" t="s">
        <v>37</v>
      </c>
      <c r="E822" s="33" t="s">
        <v>837</v>
      </c>
      <c r="F822" s="34" t="s">
        <v>2019</v>
      </c>
      <c r="G822" s="66" t="s">
        <v>283</v>
      </c>
      <c r="H822" s="86" t="n">
        <v>201600126</v>
      </c>
      <c r="I822" s="66" t="s">
        <v>132</v>
      </c>
      <c r="J822" s="66"/>
      <c r="K822" s="68" t="n">
        <v>43282</v>
      </c>
      <c r="L822" s="68" t="n">
        <v>43647</v>
      </c>
      <c r="M822" s="35" t="str">
        <f aca="true">IF(L822-TODAY()&lt;0,"",IF(L822-TODAY()&lt;30,30,IF(L822-TODAY()&lt;60,60,IF(L822-TODAY()&lt;90,90,IF(L822-TODAY()&lt;180,180,"")))))</f>
        <v/>
      </c>
      <c r="N822" s="69" t="n">
        <v>627993.12</v>
      </c>
      <c r="O822" s="66" t="n">
        <v>12</v>
      </c>
      <c r="P822" s="70"/>
    </row>
    <row r="823" s="71" customFormat="true" ht="11.25" hidden="false" customHeight="false" outlineLevel="0" collapsed="false">
      <c r="A823" s="66" t="s">
        <v>862</v>
      </c>
      <c r="B823" s="20" t="str">
        <f aca="false">MID(A823,8,4)</f>
        <v>2015</v>
      </c>
      <c r="C823" s="66" t="s">
        <v>42</v>
      </c>
      <c r="D823" s="66" t="s">
        <v>37</v>
      </c>
      <c r="E823" s="33" t="s">
        <v>1047</v>
      </c>
      <c r="F823" s="34" t="s">
        <v>2020</v>
      </c>
      <c r="G823" s="66" t="s">
        <v>283</v>
      </c>
      <c r="H823" s="86" t="n">
        <v>201600126</v>
      </c>
      <c r="I823" s="66" t="s">
        <v>132</v>
      </c>
      <c r="J823" s="66"/>
      <c r="K823" s="68" t="n">
        <v>43101</v>
      </c>
      <c r="L823" s="68" t="n">
        <v>43647</v>
      </c>
      <c r="M823" s="35" t="str">
        <f aca="true">IF(L823-TODAY()&lt;0,"",IF(L823-TODAY()&lt;30,30,IF(L823-TODAY()&lt;60,60,IF(L823-TODAY()&lt;90,90,IF(L823-TODAY()&lt;180,180,"")))))</f>
        <v/>
      </c>
      <c r="N823" s="69" t="n">
        <v>23369.62</v>
      </c>
      <c r="O823" s="66" t="n">
        <v>12</v>
      </c>
      <c r="P823" s="70"/>
    </row>
    <row r="824" s="71" customFormat="true" ht="22.5" hidden="false" customHeight="false" outlineLevel="0" collapsed="false">
      <c r="A824" s="66" t="s">
        <v>862</v>
      </c>
      <c r="B824" s="20" t="str">
        <f aca="false">MID(A824,8,4)</f>
        <v>2015</v>
      </c>
      <c r="C824" s="66" t="s">
        <v>42</v>
      </c>
      <c r="D824" s="66" t="s">
        <v>37</v>
      </c>
      <c r="E824" s="33" t="s">
        <v>1047</v>
      </c>
      <c r="F824" s="34" t="s">
        <v>2021</v>
      </c>
      <c r="G824" s="66" t="s">
        <v>283</v>
      </c>
      <c r="H824" s="86" t="n">
        <v>201600126</v>
      </c>
      <c r="I824" s="66" t="s">
        <v>132</v>
      </c>
      <c r="J824" s="66"/>
      <c r="K824" s="68" t="n">
        <v>43466</v>
      </c>
      <c r="L824" s="68" t="n">
        <v>43647</v>
      </c>
      <c r="M824" s="35" t="str">
        <f aca="true">IF(L824-TODAY()&lt;0,"",IF(L824-TODAY()&lt;30,30,IF(L824-TODAY()&lt;60,60,IF(L824-TODAY()&lt;90,90,IF(L824-TODAY()&lt;180,180,"")))))</f>
        <v/>
      </c>
      <c r="N824" s="69" t="n">
        <v>9958.72</v>
      </c>
      <c r="O824" s="66" t="n">
        <v>12</v>
      </c>
      <c r="P824" s="70"/>
    </row>
    <row r="825" s="71" customFormat="true" ht="33.75" hidden="false" customHeight="false" outlineLevel="0" collapsed="false">
      <c r="A825" s="20" t="s">
        <v>1505</v>
      </c>
      <c r="B825" s="49" t="str">
        <f aca="false">MID(A825,8,4)</f>
        <v>2017</v>
      </c>
      <c r="C825" s="49" t="s">
        <v>42</v>
      </c>
      <c r="D825" s="20" t="s">
        <v>748</v>
      </c>
      <c r="E825" s="49" t="s">
        <v>44</v>
      </c>
      <c r="F825" s="51" t="s">
        <v>2022</v>
      </c>
      <c r="G825" s="49" t="s">
        <v>1049</v>
      </c>
      <c r="H825" s="85" t="n">
        <v>201800263</v>
      </c>
      <c r="I825" s="49" t="s">
        <v>222</v>
      </c>
      <c r="J825" s="20" t="s">
        <v>223</v>
      </c>
      <c r="K825" s="95" t="n">
        <v>43284</v>
      </c>
      <c r="L825" s="95" t="n">
        <v>43649</v>
      </c>
      <c r="M825" s="35" t="str">
        <f aca="true">IF(L825-TODAY()&lt;0,"",IF(L825-TODAY()&lt;30,30,IF(L825-TODAY()&lt;60,60,IF(L825-TODAY()&lt;90,90,IF(L825-TODAY()&lt;180,180,"")))))</f>
        <v/>
      </c>
      <c r="N825" s="104" t="n">
        <v>51512.62</v>
      </c>
      <c r="O825" s="20"/>
      <c r="P825" s="44"/>
    </row>
    <row r="826" s="71" customFormat="true" ht="33.75" hidden="false" customHeight="false" outlineLevel="0" collapsed="false">
      <c r="A826" s="20" t="s">
        <v>1959</v>
      </c>
      <c r="B826" s="20" t="str">
        <f aca="false">MID(A826,8,4)</f>
        <v>2017</v>
      </c>
      <c r="C826" s="20" t="s">
        <v>42</v>
      </c>
      <c r="D826" s="49" t="s">
        <v>748</v>
      </c>
      <c r="E826" s="49" t="s">
        <v>44</v>
      </c>
      <c r="F826" s="51" t="s">
        <v>1964</v>
      </c>
      <c r="G826" s="49" t="s">
        <v>2010</v>
      </c>
      <c r="H826" s="85" t="n">
        <v>201800267</v>
      </c>
      <c r="I826" s="49" t="s">
        <v>1963</v>
      </c>
      <c r="J826" s="49"/>
      <c r="K826" s="95" t="n">
        <v>43285</v>
      </c>
      <c r="L826" s="95" t="n">
        <v>43650</v>
      </c>
      <c r="M826" s="35" t="str">
        <f aca="true">IF(L826-TODAY()&lt;0,"",IF(L826-TODAY()&lt;30,30,IF(L826-TODAY()&lt;60,60,IF(L826-TODAY()&lt;90,90,IF(L826-TODAY()&lt;180,180,"")))))</f>
        <v/>
      </c>
      <c r="N826" s="104" t="n">
        <v>12670</v>
      </c>
      <c r="O826" s="20"/>
      <c r="P826" s="44"/>
    </row>
    <row r="827" s="71" customFormat="true" ht="22.5" hidden="false" customHeight="false" outlineLevel="0" collapsed="false">
      <c r="A827" s="20" t="s">
        <v>2023</v>
      </c>
      <c r="B827" s="49" t="str">
        <f aca="false">MID(A827,8,4)</f>
        <v>2018</v>
      </c>
      <c r="C827" s="49" t="s">
        <v>42</v>
      </c>
      <c r="D827" s="20" t="s">
        <v>54</v>
      </c>
      <c r="E827" s="103" t="s">
        <v>44</v>
      </c>
      <c r="F827" s="51" t="s">
        <v>2024</v>
      </c>
      <c r="G827" s="49" t="s">
        <v>214</v>
      </c>
      <c r="H827" s="85" t="n">
        <v>201900042</v>
      </c>
      <c r="I827" s="49" t="s">
        <v>1425</v>
      </c>
      <c r="J827" s="66" t="s">
        <v>1426</v>
      </c>
      <c r="K827" s="95" t="n">
        <v>43549</v>
      </c>
      <c r="L827" s="73" t="n">
        <v>43650</v>
      </c>
      <c r="M827" s="51"/>
      <c r="N827" s="104" t="n">
        <v>81090</v>
      </c>
      <c r="O827" s="20"/>
      <c r="P827" s="94" t="s">
        <v>2025</v>
      </c>
    </row>
    <row r="828" s="71" customFormat="true" ht="22.5" hidden="false" customHeight="false" outlineLevel="0" collapsed="false">
      <c r="A828" s="20" t="s">
        <v>2023</v>
      </c>
      <c r="B828" s="49" t="str">
        <f aca="false">MID(A828,8,4)</f>
        <v>2018</v>
      </c>
      <c r="C828" s="49" t="s">
        <v>42</v>
      </c>
      <c r="D828" s="20" t="s">
        <v>54</v>
      </c>
      <c r="E828" s="103" t="s">
        <v>44</v>
      </c>
      <c r="F828" s="51" t="s">
        <v>2024</v>
      </c>
      <c r="G828" s="49" t="s">
        <v>214</v>
      </c>
      <c r="H828" s="85" t="n">
        <v>201900094</v>
      </c>
      <c r="I828" s="49" t="s">
        <v>1425</v>
      </c>
      <c r="J828" s="66" t="s">
        <v>1426</v>
      </c>
      <c r="K828" s="95" t="n">
        <v>43642</v>
      </c>
      <c r="L828" s="73" t="n">
        <v>43650</v>
      </c>
      <c r="M828" s="51"/>
      <c r="N828" s="104" t="n">
        <v>60547.2</v>
      </c>
      <c r="O828" s="20"/>
      <c r="P828" s="94" t="s">
        <v>2026</v>
      </c>
    </row>
    <row r="829" s="71" customFormat="true" ht="22.5" hidden="false" customHeight="false" outlineLevel="0" collapsed="false">
      <c r="A829" s="20" t="s">
        <v>1591</v>
      </c>
      <c r="B829" s="49" t="str">
        <f aca="false">MID(A829,8,4)</f>
        <v>2017</v>
      </c>
      <c r="C829" s="49" t="s">
        <v>42</v>
      </c>
      <c r="D829" s="20" t="s">
        <v>54</v>
      </c>
      <c r="E829" s="49" t="s">
        <v>44</v>
      </c>
      <c r="F829" s="51" t="s">
        <v>1616</v>
      </c>
      <c r="G829" s="49" t="s">
        <v>1917</v>
      </c>
      <c r="H829" s="85" t="n">
        <v>201800270</v>
      </c>
      <c r="I829" s="49" t="s">
        <v>1941</v>
      </c>
      <c r="J829" s="49"/>
      <c r="K829" s="95" t="n">
        <v>43286</v>
      </c>
      <c r="L829" s="95" t="n">
        <v>43651</v>
      </c>
      <c r="M829" s="35" t="str">
        <f aca="true">IF(L829-TODAY()&lt;0,"",IF(L829-TODAY()&lt;30,30,IF(L829-TODAY()&lt;60,60,IF(L829-TODAY()&lt;90,90,IF(L829-TODAY()&lt;180,180,"")))))</f>
        <v/>
      </c>
      <c r="N829" s="104" t="n">
        <v>2096</v>
      </c>
      <c r="O829" s="20"/>
      <c r="P829" s="44" t="s">
        <v>2027</v>
      </c>
    </row>
    <row r="830" s="71" customFormat="true" ht="33.75" hidden="false" customHeight="false" outlineLevel="0" collapsed="false">
      <c r="A830" s="20" t="s">
        <v>1379</v>
      </c>
      <c r="B830" s="49" t="str">
        <f aca="false">MID(A830,8,4)</f>
        <v>2017</v>
      </c>
      <c r="C830" s="49" t="s">
        <v>42</v>
      </c>
      <c r="D830" s="20" t="s">
        <v>43</v>
      </c>
      <c r="E830" s="49" t="s">
        <v>44</v>
      </c>
      <c r="F830" s="51" t="s">
        <v>1380</v>
      </c>
      <c r="G830" s="49" t="s">
        <v>2028</v>
      </c>
      <c r="H830" s="85" t="n">
        <v>201800273</v>
      </c>
      <c r="I830" s="49" t="s">
        <v>2029</v>
      </c>
      <c r="J830" s="49"/>
      <c r="K830" s="95" t="n">
        <v>43294</v>
      </c>
      <c r="L830" s="95" t="n">
        <v>43659</v>
      </c>
      <c r="M830" s="35" t="str">
        <f aca="true">IF(L830-TODAY()&lt;0,"",IF(L830-TODAY()&lt;30,30,IF(L830-TODAY()&lt;60,60,IF(L830-TODAY()&lt;90,90,IF(L830-TODAY()&lt;180,180,"")))))</f>
        <v/>
      </c>
      <c r="N830" s="104" t="n">
        <v>385</v>
      </c>
      <c r="O830" s="20"/>
      <c r="P830" s="44"/>
    </row>
    <row r="831" s="71" customFormat="true" ht="22.5" hidden="false" customHeight="false" outlineLevel="0" collapsed="false">
      <c r="A831" s="20" t="s">
        <v>1591</v>
      </c>
      <c r="B831" s="20" t="str">
        <f aca="false">MID(A831,8,4)</f>
        <v>2017</v>
      </c>
      <c r="C831" s="49" t="s">
        <v>42</v>
      </c>
      <c r="D831" s="20" t="s">
        <v>54</v>
      </c>
      <c r="E831" s="49" t="s">
        <v>44</v>
      </c>
      <c r="F831" s="29" t="s">
        <v>2030</v>
      </c>
      <c r="G831" s="49" t="s">
        <v>2031</v>
      </c>
      <c r="H831" s="85" t="n">
        <v>201800272</v>
      </c>
      <c r="I831" s="49" t="s">
        <v>2032</v>
      </c>
      <c r="J831" s="49"/>
      <c r="K831" s="95" t="n">
        <v>43294</v>
      </c>
      <c r="L831" s="68" t="n">
        <v>43659</v>
      </c>
      <c r="M831" s="35" t="str">
        <f aca="true">IF(L831-TODAY()&lt;0,"",IF(L831-TODAY()&lt;30,30,IF(L831-TODAY()&lt;60,60,IF(L831-TODAY()&lt;90,90,IF(L831-TODAY()&lt;180,180,"")))))</f>
        <v/>
      </c>
      <c r="N831" s="104" t="n">
        <v>6179.4</v>
      </c>
      <c r="O831" s="20"/>
      <c r="P831" s="44" t="s">
        <v>2033</v>
      </c>
    </row>
    <row r="832" s="71" customFormat="true" ht="22.5" hidden="false" customHeight="false" outlineLevel="0" collapsed="false">
      <c r="A832" s="20" t="s">
        <v>2034</v>
      </c>
      <c r="B832" s="49" t="str">
        <f aca="false">MID(A832,8,4)</f>
        <v>2018</v>
      </c>
      <c r="C832" s="49" t="s">
        <v>42</v>
      </c>
      <c r="D832" s="20" t="s">
        <v>43</v>
      </c>
      <c r="E832" s="103" t="s">
        <v>44</v>
      </c>
      <c r="F832" s="51" t="s">
        <v>2035</v>
      </c>
      <c r="G832" s="49" t="s">
        <v>1835</v>
      </c>
      <c r="H832" s="85" t="n">
        <v>201900026</v>
      </c>
      <c r="I832" s="49" t="s">
        <v>2036</v>
      </c>
      <c r="J832" s="49"/>
      <c r="K832" s="95" t="n">
        <v>43515</v>
      </c>
      <c r="L832" s="73" t="n">
        <v>43661</v>
      </c>
      <c r="M832" s="51"/>
      <c r="N832" s="104" t="n">
        <v>88324.2</v>
      </c>
      <c r="O832" s="20"/>
      <c r="P832" s="44"/>
    </row>
    <row r="833" s="71" customFormat="true" ht="11.25" hidden="false" customHeight="false" outlineLevel="0" collapsed="false">
      <c r="A833" s="20" t="s">
        <v>2034</v>
      </c>
      <c r="B833" s="49" t="str">
        <f aca="false">MID(A833,8,4)</f>
        <v>2018</v>
      </c>
      <c r="C833" s="49" t="s">
        <v>42</v>
      </c>
      <c r="D833" s="20" t="s">
        <v>43</v>
      </c>
      <c r="E833" s="103"/>
      <c r="F833" s="51" t="s">
        <v>2037</v>
      </c>
      <c r="G833" s="49" t="s">
        <v>1835</v>
      </c>
      <c r="H833" s="85" t="n">
        <v>201900026</v>
      </c>
      <c r="I833" s="49" t="s">
        <v>2036</v>
      </c>
      <c r="J833" s="49"/>
      <c r="K833" s="95" t="n">
        <v>43515</v>
      </c>
      <c r="L833" s="73" t="n">
        <v>43661</v>
      </c>
      <c r="M833" s="51"/>
      <c r="N833" s="104" t="n">
        <v>0</v>
      </c>
      <c r="O833" s="20"/>
      <c r="P833" s="44"/>
    </row>
    <row r="834" s="71" customFormat="true" ht="22.5" hidden="false" customHeight="false" outlineLevel="0" collapsed="false">
      <c r="A834" s="20" t="s">
        <v>1591</v>
      </c>
      <c r="B834" s="49" t="str">
        <f aca="false">MID(A834,8,4)</f>
        <v>2017</v>
      </c>
      <c r="C834" s="49" t="s">
        <v>42</v>
      </c>
      <c r="D834" s="20" t="s">
        <v>54</v>
      </c>
      <c r="E834" s="49" t="s">
        <v>44</v>
      </c>
      <c r="F834" s="51" t="s">
        <v>1616</v>
      </c>
      <c r="G834" s="49" t="s">
        <v>235</v>
      </c>
      <c r="H834" s="85" t="n">
        <v>201800275</v>
      </c>
      <c r="I834" s="49" t="s">
        <v>1941</v>
      </c>
      <c r="J834" s="49"/>
      <c r="K834" s="95" t="n">
        <v>43300</v>
      </c>
      <c r="L834" s="95" t="n">
        <v>43665</v>
      </c>
      <c r="M834" s="35" t="str">
        <f aca="true">IF(L834-TODAY()&lt;0,"",IF(L834-TODAY()&lt;30,30,IF(L834-TODAY()&lt;60,60,IF(L834-TODAY()&lt;90,90,IF(L834-TODAY()&lt;180,180,"")))))</f>
        <v/>
      </c>
      <c r="N834" s="104" t="n">
        <v>3682</v>
      </c>
      <c r="O834" s="20"/>
      <c r="P834" s="44" t="s">
        <v>2038</v>
      </c>
    </row>
    <row r="835" s="71" customFormat="true" ht="22.5" hidden="false" customHeight="false" outlineLevel="0" collapsed="false">
      <c r="A835" s="20" t="s">
        <v>2039</v>
      </c>
      <c r="B835" s="49" t="str">
        <f aca="false">MID(A835,8,4)</f>
        <v>2013</v>
      </c>
      <c r="C835" s="49" t="s">
        <v>42</v>
      </c>
      <c r="D835" s="20" t="s">
        <v>54</v>
      </c>
      <c r="E835" s="49" t="s">
        <v>44</v>
      </c>
      <c r="F835" s="51" t="s">
        <v>1616</v>
      </c>
      <c r="G835" s="49" t="s">
        <v>235</v>
      </c>
      <c r="H835" s="85" t="n">
        <v>201800276</v>
      </c>
      <c r="I835" s="49" t="s">
        <v>1641</v>
      </c>
      <c r="J835" s="49"/>
      <c r="K835" s="95" t="n">
        <v>43300</v>
      </c>
      <c r="L835" s="95" t="n">
        <v>43665</v>
      </c>
      <c r="M835" s="35" t="str">
        <f aca="true">IF(L835-TODAY()&lt;0,"",IF(L835-TODAY()&lt;30,30,IF(L835-TODAY()&lt;60,60,IF(L835-TODAY()&lt;90,90,IF(L835-TODAY()&lt;180,180,"")))))</f>
        <v/>
      </c>
      <c r="N835" s="104" t="n">
        <v>1001.98</v>
      </c>
      <c r="O835" s="20"/>
      <c r="P835" s="44" t="s">
        <v>2040</v>
      </c>
    </row>
    <row r="836" s="71" customFormat="true" ht="67.5" hidden="false" customHeight="false" outlineLevel="0" collapsed="false">
      <c r="A836" s="20" t="s">
        <v>1953</v>
      </c>
      <c r="B836" s="20" t="str">
        <f aca="false">MID(A836,8,4)</f>
        <v>2018</v>
      </c>
      <c r="C836" s="49" t="s">
        <v>42</v>
      </c>
      <c r="D836" s="20" t="s">
        <v>748</v>
      </c>
      <c r="E836" s="49" t="s">
        <v>44</v>
      </c>
      <c r="F836" s="51" t="s">
        <v>2041</v>
      </c>
      <c r="G836" s="49" t="s">
        <v>1049</v>
      </c>
      <c r="H836" s="85" t="n">
        <v>201800277</v>
      </c>
      <c r="I836" s="49" t="s">
        <v>2042</v>
      </c>
      <c r="J836" s="66" t="s">
        <v>1113</v>
      </c>
      <c r="K836" s="95" t="n">
        <v>43304</v>
      </c>
      <c r="L836" s="95" t="n">
        <v>43669</v>
      </c>
      <c r="M836" s="35" t="str">
        <f aca="true">IF(L836-TODAY()&lt;0,"",IF(L836-TODAY()&lt;30,30,IF(L836-TODAY()&lt;60,60,IF(L836-TODAY()&lt;90,90,IF(L836-TODAY()&lt;180,180,"")))))</f>
        <v/>
      </c>
      <c r="N836" s="104" t="n">
        <v>65112.54</v>
      </c>
      <c r="O836" s="20"/>
      <c r="P836" s="44"/>
    </row>
    <row r="837" s="27" customFormat="true" ht="11.25" hidden="false" customHeight="false" outlineLevel="0" collapsed="false">
      <c r="A837" s="20" t="s">
        <v>2043</v>
      </c>
      <c r="B837" s="20" t="str">
        <f aca="false">MID(A837,8,4)</f>
        <v>2012</v>
      </c>
      <c r="C837" s="20" t="s">
        <v>27</v>
      </c>
      <c r="D837" s="20" t="s">
        <v>54</v>
      </c>
      <c r="E837" s="33" t="s">
        <v>44</v>
      </c>
      <c r="F837" s="29" t="s">
        <v>2044</v>
      </c>
      <c r="G837" s="20" t="s">
        <v>76</v>
      </c>
      <c r="H837" s="85" t="n">
        <v>201400107</v>
      </c>
      <c r="I837" s="20" t="s">
        <v>2045</v>
      </c>
      <c r="J837" s="20"/>
      <c r="K837" s="22" t="n">
        <v>41848</v>
      </c>
      <c r="L837" s="22" t="n">
        <v>43673</v>
      </c>
      <c r="M837" s="35" t="str">
        <f aca="true">IF(L837-TODAY()&lt;0,"",IF(L837-TODAY()&lt;30,30,IF(L837-TODAY()&lt;60,60,IF(L837-TODAY()&lt;90,90,IF(L837-TODAY()&lt;180,180,"")))))</f>
        <v/>
      </c>
      <c r="N837" s="32" t="n">
        <v>26462.76</v>
      </c>
      <c r="O837" s="20"/>
      <c r="P837" s="26"/>
    </row>
    <row r="838" s="71" customFormat="true" ht="22.5" hidden="false" customHeight="false" outlineLevel="0" collapsed="false">
      <c r="A838" s="20" t="s">
        <v>1591</v>
      </c>
      <c r="B838" s="20" t="str">
        <f aca="false">MID(A838,8,4)</f>
        <v>2017</v>
      </c>
      <c r="C838" s="49" t="s">
        <v>42</v>
      </c>
      <c r="D838" s="20" t="s">
        <v>54</v>
      </c>
      <c r="E838" s="49" t="s">
        <v>44</v>
      </c>
      <c r="F838" s="51" t="s">
        <v>1848</v>
      </c>
      <c r="G838" s="49" t="s">
        <v>2046</v>
      </c>
      <c r="H838" s="85" t="n">
        <v>201800281</v>
      </c>
      <c r="I838" s="49" t="s">
        <v>1593</v>
      </c>
      <c r="J838" s="49"/>
      <c r="K838" s="95" t="n">
        <v>43311</v>
      </c>
      <c r="L838" s="95" t="n">
        <v>43676</v>
      </c>
      <c r="M838" s="35" t="str">
        <f aca="true">IF(L838-TODAY()&lt;0,"",IF(L838-TODAY()&lt;30,30,IF(L838-TODAY()&lt;60,60,IF(L838-TODAY()&lt;90,90,IF(L838-TODAY()&lt;180,180,"")))))</f>
        <v/>
      </c>
      <c r="N838" s="104" t="n">
        <v>2426.97</v>
      </c>
      <c r="O838" s="20"/>
      <c r="P838" s="44" t="s">
        <v>2047</v>
      </c>
    </row>
    <row r="839" s="71" customFormat="true" ht="22.5" hidden="false" customHeight="false" outlineLevel="0" collapsed="false">
      <c r="A839" s="20" t="s">
        <v>1591</v>
      </c>
      <c r="B839" s="20" t="str">
        <f aca="false">MID(A839,8,4)</f>
        <v>2017</v>
      </c>
      <c r="C839" s="49" t="s">
        <v>42</v>
      </c>
      <c r="D839" s="20" t="s">
        <v>54</v>
      </c>
      <c r="E839" s="49" t="s">
        <v>44</v>
      </c>
      <c r="F839" s="51" t="s">
        <v>1616</v>
      </c>
      <c r="G839" s="49" t="s">
        <v>2046</v>
      </c>
      <c r="H839" s="85" t="n">
        <v>201800280</v>
      </c>
      <c r="I839" s="49" t="s">
        <v>2048</v>
      </c>
      <c r="J839" s="49"/>
      <c r="K839" s="95" t="n">
        <v>43311</v>
      </c>
      <c r="L839" s="95" t="n">
        <v>43676</v>
      </c>
      <c r="M839" s="35" t="str">
        <f aca="true">IF(L839-TODAY()&lt;0,"",IF(L839-TODAY()&lt;30,30,IF(L839-TODAY()&lt;60,60,IF(L839-TODAY()&lt;90,90,IF(L839-TODAY()&lt;180,180,"")))))</f>
        <v/>
      </c>
      <c r="N839" s="104" t="n">
        <v>4508.91</v>
      </c>
      <c r="O839" s="20"/>
      <c r="P839" s="44" t="s">
        <v>2049</v>
      </c>
    </row>
    <row r="840" s="71" customFormat="true" ht="33.75" hidden="false" customHeight="false" outlineLevel="0" collapsed="false">
      <c r="A840" s="20" t="s">
        <v>1439</v>
      </c>
      <c r="B840" s="20" t="str">
        <f aca="false">MID(A840,8,4)</f>
        <v>2017</v>
      </c>
      <c r="C840" s="49" t="s">
        <v>42</v>
      </c>
      <c r="D840" s="20" t="s">
        <v>748</v>
      </c>
      <c r="E840" s="49" t="s">
        <v>44</v>
      </c>
      <c r="F840" s="51" t="s">
        <v>2050</v>
      </c>
      <c r="G840" s="49" t="s">
        <v>1049</v>
      </c>
      <c r="H840" s="85" t="n">
        <v>201800279</v>
      </c>
      <c r="I840" s="49" t="s">
        <v>2051</v>
      </c>
      <c r="J840" s="20" t="s">
        <v>223</v>
      </c>
      <c r="K840" s="95" t="n">
        <v>43311</v>
      </c>
      <c r="L840" s="95" t="n">
        <v>43676</v>
      </c>
      <c r="M840" s="35" t="str">
        <f aca="true">IF(L840-TODAY()&lt;0,"",IF(L840-TODAY()&lt;30,30,IF(L840-TODAY()&lt;60,60,IF(L840-TODAY()&lt;90,90,IF(L840-TODAY()&lt;180,180,"")))))</f>
        <v/>
      </c>
      <c r="N840" s="104" t="n">
        <v>18600.4</v>
      </c>
      <c r="O840" s="20"/>
      <c r="P840" s="44"/>
    </row>
    <row r="841" s="71" customFormat="true" ht="22.5" hidden="false" customHeight="false" outlineLevel="0" collapsed="false">
      <c r="A841" s="20" t="s">
        <v>2052</v>
      </c>
      <c r="B841" s="20" t="str">
        <f aca="false">MID(A841,8,4)</f>
        <v>2018</v>
      </c>
      <c r="C841" s="49" t="s">
        <v>42</v>
      </c>
      <c r="D841" s="20" t="s">
        <v>557</v>
      </c>
      <c r="E841" s="49"/>
      <c r="F841" s="51" t="s">
        <v>2053</v>
      </c>
      <c r="G841" s="49" t="s">
        <v>24</v>
      </c>
      <c r="H841" s="85" t="s">
        <v>2054</v>
      </c>
      <c r="I841" s="49" t="s">
        <v>2055</v>
      </c>
      <c r="J841" s="49"/>
      <c r="K841" s="95" t="n">
        <v>43312</v>
      </c>
      <c r="L841" s="95" t="n">
        <v>43676</v>
      </c>
      <c r="M841" s="35" t="str">
        <f aca="true">IF(L841-TODAY()&lt;0,"",IF(L841-TODAY()&lt;30,30,IF(L841-TODAY()&lt;60,60,IF(L841-TODAY()&lt;90,90,IF(L841-TODAY()&lt;180,180,"")))))</f>
        <v/>
      </c>
      <c r="N841" s="116" t="n">
        <v>35653.3</v>
      </c>
      <c r="O841" s="20"/>
      <c r="P841" s="44"/>
    </row>
    <row r="842" s="71" customFormat="true" ht="22.5" hidden="false" customHeight="false" outlineLevel="0" collapsed="false">
      <c r="A842" s="20" t="s">
        <v>2052</v>
      </c>
      <c r="B842" s="20" t="str">
        <f aca="false">MID(A842,8,4)</f>
        <v>2018</v>
      </c>
      <c r="C842" s="49" t="s">
        <v>42</v>
      </c>
      <c r="D842" s="20" t="s">
        <v>557</v>
      </c>
      <c r="E842" s="103"/>
      <c r="F842" s="51" t="s">
        <v>2056</v>
      </c>
      <c r="G842" s="49" t="s">
        <v>24</v>
      </c>
      <c r="H842" s="85" t="s">
        <v>2057</v>
      </c>
      <c r="I842" s="49" t="s">
        <v>2058</v>
      </c>
      <c r="J842" s="49"/>
      <c r="K842" s="95" t="n">
        <v>43312</v>
      </c>
      <c r="L842" s="95" t="n">
        <v>43677</v>
      </c>
      <c r="M842" s="35" t="str">
        <f aca="true">IF(L842-TODAY()&lt;0,"",IF(L842-TODAY()&lt;30,30,IF(L842-TODAY()&lt;60,60,IF(L842-TODAY()&lt;90,90,IF(L842-TODAY()&lt;180,180,"")))))</f>
        <v/>
      </c>
      <c r="N842" s="116" t="n">
        <v>56444.95</v>
      </c>
      <c r="O842" s="20"/>
      <c r="P842" s="44"/>
    </row>
    <row r="843" s="71" customFormat="true" ht="22.5" hidden="false" customHeight="false" outlineLevel="0" collapsed="false">
      <c r="A843" s="20" t="s">
        <v>1591</v>
      </c>
      <c r="B843" s="20" t="str">
        <f aca="false">MID(A843,8,4)</f>
        <v>2017</v>
      </c>
      <c r="C843" s="49" t="s">
        <v>42</v>
      </c>
      <c r="D843" s="20" t="s">
        <v>54</v>
      </c>
      <c r="E843" s="49" t="s">
        <v>44</v>
      </c>
      <c r="F843" s="51" t="s">
        <v>1616</v>
      </c>
      <c r="G843" s="49" t="s">
        <v>2031</v>
      </c>
      <c r="H843" s="85" t="n">
        <v>201800284</v>
      </c>
      <c r="I843" s="49" t="s">
        <v>2059</v>
      </c>
      <c r="J843" s="49"/>
      <c r="K843" s="95" t="n">
        <v>43312</v>
      </c>
      <c r="L843" s="95" t="n">
        <v>43677</v>
      </c>
      <c r="M843" s="35" t="str">
        <f aca="true">IF(L843-TODAY()&lt;0,"",IF(L843-TODAY()&lt;30,30,IF(L843-TODAY()&lt;60,60,IF(L843-TODAY()&lt;90,90,IF(L843-TODAY()&lt;180,180,"")))))</f>
        <v/>
      </c>
      <c r="N843" s="104" t="n">
        <v>524</v>
      </c>
      <c r="O843" s="20"/>
      <c r="P843" s="44" t="s">
        <v>2060</v>
      </c>
    </row>
    <row r="844" s="71" customFormat="true" ht="22.5" hidden="false" customHeight="false" outlineLevel="0" collapsed="false">
      <c r="A844" s="20" t="s">
        <v>1591</v>
      </c>
      <c r="B844" s="20" t="str">
        <f aca="false">MID(A844,8,4)</f>
        <v>2017</v>
      </c>
      <c r="C844" s="49" t="s">
        <v>42</v>
      </c>
      <c r="D844" s="20" t="s">
        <v>54</v>
      </c>
      <c r="E844" s="49" t="s">
        <v>44</v>
      </c>
      <c r="F844" s="51" t="s">
        <v>1616</v>
      </c>
      <c r="G844" s="49" t="s">
        <v>2061</v>
      </c>
      <c r="H844" s="85" t="n">
        <v>201800283</v>
      </c>
      <c r="I844" s="49" t="s">
        <v>1941</v>
      </c>
      <c r="J844" s="49"/>
      <c r="K844" s="95" t="n">
        <v>43313</v>
      </c>
      <c r="L844" s="95" t="n">
        <v>43678</v>
      </c>
      <c r="M844" s="35" t="str">
        <f aca="true">IF(L844-TODAY()&lt;0,"",IF(L844-TODAY()&lt;30,30,IF(L844-TODAY()&lt;60,60,IF(L844-TODAY()&lt;90,90,IF(L844-TODAY()&lt;180,180,"")))))</f>
        <v/>
      </c>
      <c r="N844" s="104" t="n">
        <v>524</v>
      </c>
      <c r="O844" s="20"/>
      <c r="P844" s="44" t="s">
        <v>2062</v>
      </c>
    </row>
    <row r="845" s="71" customFormat="true" ht="22.5" hidden="false" customHeight="false" outlineLevel="0" collapsed="false">
      <c r="A845" s="20" t="s">
        <v>1591</v>
      </c>
      <c r="B845" s="49" t="str">
        <f aca="false">MID(A845,8,4)</f>
        <v>2017</v>
      </c>
      <c r="C845" s="49" t="s">
        <v>42</v>
      </c>
      <c r="D845" s="20" t="s">
        <v>54</v>
      </c>
      <c r="E845" s="49" t="s">
        <v>44</v>
      </c>
      <c r="F845" s="51" t="s">
        <v>1848</v>
      </c>
      <c r="G845" s="49" t="s">
        <v>2061</v>
      </c>
      <c r="H845" s="85" t="n">
        <v>201800335</v>
      </c>
      <c r="I845" s="49" t="s">
        <v>1876</v>
      </c>
      <c r="J845" s="49"/>
      <c r="K845" s="95" t="n">
        <v>43313</v>
      </c>
      <c r="L845" s="95" t="n">
        <v>43678</v>
      </c>
      <c r="M845" s="35" t="str">
        <f aca="true">IF(L845-TODAY()&lt;0,"",IF(L845-TODAY()&lt;30,30,IF(L845-TODAY()&lt;60,60,IF(L845-TODAY()&lt;90,90,IF(L845-TODAY()&lt;180,180,"")))))</f>
        <v/>
      </c>
      <c r="N845" s="104" t="n">
        <v>411.96</v>
      </c>
      <c r="O845" s="111"/>
      <c r="P845" s="44"/>
    </row>
    <row r="846" s="71" customFormat="true" ht="11.25" hidden="false" customHeight="false" outlineLevel="0" collapsed="false">
      <c r="A846" s="20" t="s">
        <v>1591</v>
      </c>
      <c r="B846" s="49" t="str">
        <f aca="false">MID(A846,8,4)</f>
        <v>2017</v>
      </c>
      <c r="C846" s="49" t="s">
        <v>42</v>
      </c>
      <c r="D846" s="20" t="s">
        <v>54</v>
      </c>
      <c r="E846" s="49" t="s">
        <v>44</v>
      </c>
      <c r="F846" s="51" t="s">
        <v>2063</v>
      </c>
      <c r="G846" s="49" t="s">
        <v>2061</v>
      </c>
      <c r="H846" s="85" t="n">
        <v>201800286</v>
      </c>
      <c r="I846" s="49" t="s">
        <v>2064</v>
      </c>
      <c r="J846" s="49"/>
      <c r="K846" s="95" t="n">
        <v>43313</v>
      </c>
      <c r="L846" s="95" t="n">
        <v>43678</v>
      </c>
      <c r="M846" s="35" t="str">
        <f aca="true">IF(L846-TODAY()&lt;0,"",IF(L846-TODAY()&lt;30,30,IF(L846-TODAY()&lt;60,60,IF(L846-TODAY()&lt;90,90,IF(L846-TODAY()&lt;180,180,"")))))</f>
        <v/>
      </c>
      <c r="N846" s="104" t="n">
        <v>1856.98</v>
      </c>
      <c r="O846" s="20"/>
      <c r="P846" s="44" t="s">
        <v>2062</v>
      </c>
    </row>
    <row r="847" s="71" customFormat="true" ht="33.75" hidden="false" customHeight="false" outlineLevel="0" collapsed="false">
      <c r="A847" s="20" t="s">
        <v>2065</v>
      </c>
      <c r="B847" s="20" t="str">
        <f aca="false">MID(A847,8,4)</f>
        <v>2017</v>
      </c>
      <c r="C847" s="49" t="s">
        <v>42</v>
      </c>
      <c r="D847" s="20" t="s">
        <v>557</v>
      </c>
      <c r="E847" s="103"/>
      <c r="F847" s="51" t="s">
        <v>2066</v>
      </c>
      <c r="G847" s="49" t="s">
        <v>2067</v>
      </c>
      <c r="H847" s="85" t="s">
        <v>2068</v>
      </c>
      <c r="I847" s="49" t="s">
        <v>806</v>
      </c>
      <c r="J847" s="49"/>
      <c r="K847" s="95" t="n">
        <v>43318</v>
      </c>
      <c r="L847" s="95" t="n">
        <v>43683</v>
      </c>
      <c r="M847" s="35" t="str">
        <f aca="true">IF(L847-TODAY()&lt;0,"",IF(L847-TODAY()&lt;30,30,IF(L847-TODAY()&lt;60,60,IF(L847-TODAY()&lt;90,90,IF(L847-TODAY()&lt;180,180,"")))))</f>
        <v/>
      </c>
      <c r="N847" s="116" t="n">
        <v>280000</v>
      </c>
      <c r="O847" s="20"/>
      <c r="P847" s="44"/>
    </row>
    <row r="848" s="71" customFormat="true" ht="33.75" hidden="false" customHeight="false" outlineLevel="0" collapsed="false">
      <c r="A848" s="66" t="s">
        <v>2069</v>
      </c>
      <c r="B848" s="20" t="str">
        <f aca="false">MID(A848,8,4)</f>
        <v>2017</v>
      </c>
      <c r="C848" s="66" t="s">
        <v>2070</v>
      </c>
      <c r="D848" s="66" t="s">
        <v>22</v>
      </c>
      <c r="E848" s="33" t="s">
        <v>44</v>
      </c>
      <c r="F848" s="34" t="s">
        <v>2071</v>
      </c>
      <c r="G848" s="66" t="s">
        <v>535</v>
      </c>
      <c r="H848" s="86" t="n">
        <v>201700135</v>
      </c>
      <c r="I848" s="66" t="s">
        <v>2072</v>
      </c>
      <c r="J848" s="66"/>
      <c r="K848" s="68" t="n">
        <v>42954</v>
      </c>
      <c r="L848" s="68" t="n">
        <v>43684</v>
      </c>
      <c r="M848" s="35" t="str">
        <f aca="true">IF(L848-TODAY()&lt;0,"",IF(L848-TODAY()&lt;30,30,IF(L848-TODAY()&lt;60,60,IF(L848-TODAY()&lt;90,90,IF(L848-TODAY()&lt;180,180,"")))))</f>
        <v/>
      </c>
      <c r="N848" s="69" t="n">
        <v>40750</v>
      </c>
      <c r="O848" s="66"/>
      <c r="P848" s="75"/>
    </row>
    <row r="849" s="71" customFormat="true" ht="45" hidden="false" customHeight="false" outlineLevel="0" collapsed="false">
      <c r="A849" s="66" t="s">
        <v>2069</v>
      </c>
      <c r="B849" s="20" t="str">
        <f aca="false">MID(A849,8,4)</f>
        <v>2017</v>
      </c>
      <c r="C849" s="66" t="s">
        <v>2070</v>
      </c>
      <c r="D849" s="66" t="s">
        <v>22</v>
      </c>
      <c r="E849" s="77" t="s">
        <v>837</v>
      </c>
      <c r="F849" s="63" t="s">
        <v>2073</v>
      </c>
      <c r="G849" s="66" t="s">
        <v>535</v>
      </c>
      <c r="H849" s="86" t="n">
        <v>201700135</v>
      </c>
      <c r="I849" s="66" t="s">
        <v>2072</v>
      </c>
      <c r="J849" s="66"/>
      <c r="K849" s="68" t="n">
        <v>43319</v>
      </c>
      <c r="L849" s="68" t="n">
        <v>43684</v>
      </c>
      <c r="M849" s="35" t="str">
        <f aca="true">IF(L849-TODAY()&lt;0,"",IF(L849-TODAY()&lt;30,30,IF(L849-TODAY()&lt;60,60,IF(L849-TODAY()&lt;90,90,IF(L849-TODAY()&lt;180,180,"")))))</f>
        <v/>
      </c>
      <c r="N849" s="69" t="n">
        <v>38190</v>
      </c>
      <c r="O849" s="66"/>
      <c r="P849" s="70"/>
    </row>
    <row r="850" s="71" customFormat="true" ht="22.5" hidden="false" customHeight="false" outlineLevel="0" collapsed="false">
      <c r="A850" s="20" t="s">
        <v>1591</v>
      </c>
      <c r="B850" s="20" t="str">
        <f aca="false">MID(A850,8,4)</f>
        <v>2017</v>
      </c>
      <c r="C850" s="49" t="s">
        <v>42</v>
      </c>
      <c r="D850" s="20" t="s">
        <v>54</v>
      </c>
      <c r="E850" s="49" t="s">
        <v>44</v>
      </c>
      <c r="F850" s="51" t="s">
        <v>1848</v>
      </c>
      <c r="G850" s="49" t="s">
        <v>2031</v>
      </c>
      <c r="H850" s="85" t="n">
        <v>201800290</v>
      </c>
      <c r="I850" s="49" t="s">
        <v>2059</v>
      </c>
      <c r="J850" s="49"/>
      <c r="K850" s="95" t="n">
        <v>43320</v>
      </c>
      <c r="L850" s="95" t="n">
        <v>43685</v>
      </c>
      <c r="M850" s="35" t="str">
        <f aca="true">IF(L850-TODAY()&lt;0,"",IF(L850-TODAY()&lt;30,30,IF(L850-TODAY()&lt;60,60,IF(L850-TODAY()&lt;90,90,IF(L850-TODAY()&lt;180,180,"")))))</f>
        <v/>
      </c>
      <c r="N850" s="104" t="n">
        <v>4568</v>
      </c>
      <c r="O850" s="20"/>
      <c r="P850" s="44" t="s">
        <v>2074</v>
      </c>
    </row>
    <row r="851" s="71" customFormat="true" ht="22.5" hidden="false" customHeight="false" outlineLevel="0" collapsed="false">
      <c r="A851" s="20" t="s">
        <v>1591</v>
      </c>
      <c r="B851" s="20" t="str">
        <f aca="false">MID(A851,8,4)</f>
        <v>2017</v>
      </c>
      <c r="C851" s="49" t="s">
        <v>42</v>
      </c>
      <c r="D851" s="20" t="s">
        <v>54</v>
      </c>
      <c r="E851" s="49" t="s">
        <v>44</v>
      </c>
      <c r="F851" s="51" t="s">
        <v>1848</v>
      </c>
      <c r="G851" s="49" t="s">
        <v>2031</v>
      </c>
      <c r="H851" s="85" t="n">
        <v>201800291</v>
      </c>
      <c r="I851" s="49" t="s">
        <v>2075</v>
      </c>
      <c r="J851" s="49"/>
      <c r="K851" s="95" t="n">
        <v>43320</v>
      </c>
      <c r="L851" s="95" t="n">
        <v>43685</v>
      </c>
      <c r="M851" s="35" t="str">
        <f aca="true">IF(L851-TODAY()&lt;0,"",IF(L851-TODAY()&lt;30,30,IF(L851-TODAY()&lt;60,60,IF(L851-TODAY()&lt;90,90,IF(L851-TODAY()&lt;180,180,"")))))</f>
        <v/>
      </c>
      <c r="N851" s="104" t="n">
        <v>3201.24</v>
      </c>
      <c r="O851" s="20"/>
      <c r="P851" s="44" t="s">
        <v>2076</v>
      </c>
    </row>
    <row r="852" s="71" customFormat="true" ht="22.5" hidden="false" customHeight="false" outlineLevel="0" collapsed="false">
      <c r="A852" s="20" t="s">
        <v>1591</v>
      </c>
      <c r="B852" s="49" t="str">
        <f aca="false">MID(A852,8,4)</f>
        <v>2017</v>
      </c>
      <c r="C852" s="49" t="s">
        <v>42</v>
      </c>
      <c r="D852" s="20" t="s">
        <v>54</v>
      </c>
      <c r="E852" s="49" t="s">
        <v>44</v>
      </c>
      <c r="F852" s="51" t="s">
        <v>1616</v>
      </c>
      <c r="G852" s="49" t="s">
        <v>2031</v>
      </c>
      <c r="H852" s="85" t="n">
        <v>201800302</v>
      </c>
      <c r="I852" s="49" t="s">
        <v>1655</v>
      </c>
      <c r="J852" s="49"/>
      <c r="K852" s="95" t="n">
        <v>43320</v>
      </c>
      <c r="L852" s="95" t="n">
        <v>43685</v>
      </c>
      <c r="M852" s="35" t="str">
        <f aca="true">IF(L852-TODAY()&lt;0,"",IF(L852-TODAY()&lt;30,30,IF(L852-TODAY()&lt;60,60,IF(L852-TODAY()&lt;90,90,IF(L852-TODAY()&lt;180,180,"")))))</f>
        <v/>
      </c>
      <c r="N852" s="104" t="n">
        <v>4606</v>
      </c>
      <c r="O852" s="20"/>
      <c r="P852" s="44" t="s">
        <v>2074</v>
      </c>
    </row>
    <row r="853" s="71" customFormat="true" ht="22.5" hidden="false" customHeight="false" outlineLevel="0" collapsed="false">
      <c r="A853" s="20" t="s">
        <v>1591</v>
      </c>
      <c r="B853" s="49" t="str">
        <f aca="false">MID(A853,8,4)</f>
        <v>2017</v>
      </c>
      <c r="C853" s="49" t="s">
        <v>42</v>
      </c>
      <c r="D853" s="20" t="s">
        <v>54</v>
      </c>
      <c r="E853" s="49" t="s">
        <v>44</v>
      </c>
      <c r="F853" s="51" t="s">
        <v>2077</v>
      </c>
      <c r="G853" s="49" t="s">
        <v>2031</v>
      </c>
      <c r="H853" s="85" t="n">
        <v>201800292</v>
      </c>
      <c r="I853" s="49" t="s">
        <v>2078</v>
      </c>
      <c r="J853" s="49"/>
      <c r="K853" s="95" t="n">
        <v>43320</v>
      </c>
      <c r="L853" s="95" t="n">
        <v>43320</v>
      </c>
      <c r="M853" s="35" t="str">
        <f aca="true">IF(L853-TODAY()&lt;0,"",IF(L853-TODAY()&lt;30,30,IF(L853-TODAY()&lt;60,60,IF(L853-TODAY()&lt;90,90,IF(L853-TODAY()&lt;180,180,"")))))</f>
        <v/>
      </c>
      <c r="N853" s="104" t="n">
        <v>3419.94</v>
      </c>
      <c r="O853" s="20"/>
      <c r="P853" s="94" t="s">
        <v>2074</v>
      </c>
    </row>
    <row r="854" s="71" customFormat="true" ht="22.5" hidden="false" customHeight="false" outlineLevel="0" collapsed="false">
      <c r="A854" s="20" t="s">
        <v>1591</v>
      </c>
      <c r="B854" s="49" t="str">
        <f aca="false">MID(A854,8,4)</f>
        <v>2017</v>
      </c>
      <c r="C854" s="49" t="s">
        <v>42</v>
      </c>
      <c r="D854" s="20" t="s">
        <v>54</v>
      </c>
      <c r="E854" s="49" t="s">
        <v>44</v>
      </c>
      <c r="F854" s="51" t="s">
        <v>1616</v>
      </c>
      <c r="G854" s="49" t="s">
        <v>2031</v>
      </c>
      <c r="H854" s="85" t="n">
        <v>201800298</v>
      </c>
      <c r="I854" s="49" t="s">
        <v>1641</v>
      </c>
      <c r="J854" s="49"/>
      <c r="K854" s="95" t="n">
        <v>43320</v>
      </c>
      <c r="L854" s="95" t="n">
        <v>43685</v>
      </c>
      <c r="M854" s="35" t="str">
        <f aca="true">IF(L854-TODAY()&lt;0,"",IF(L854-TODAY()&lt;30,30,IF(L854-TODAY()&lt;60,60,IF(L854-TODAY()&lt;90,90,IF(L854-TODAY()&lt;180,180,"")))))</f>
        <v/>
      </c>
      <c r="N854" s="104" t="n">
        <v>16532.67</v>
      </c>
      <c r="O854" s="20"/>
      <c r="P854" s="44" t="s">
        <v>2074</v>
      </c>
    </row>
    <row r="855" s="71" customFormat="true" ht="33.75" hidden="false" customHeight="false" outlineLevel="0" collapsed="false">
      <c r="A855" s="20" t="s">
        <v>1415</v>
      </c>
      <c r="B855" s="49" t="str">
        <f aca="false">MID(A855,8,4)</f>
        <v>2017</v>
      </c>
      <c r="C855" s="49" t="s">
        <v>42</v>
      </c>
      <c r="D855" s="20" t="s">
        <v>748</v>
      </c>
      <c r="E855" s="49" t="s">
        <v>44</v>
      </c>
      <c r="F855" s="51" t="s">
        <v>2079</v>
      </c>
      <c r="G855" s="49" t="s">
        <v>1065</v>
      </c>
      <c r="H855" s="85" t="n">
        <v>201800287</v>
      </c>
      <c r="I855" s="49" t="s">
        <v>2080</v>
      </c>
      <c r="J855" s="49"/>
      <c r="K855" s="95" t="n">
        <v>43320</v>
      </c>
      <c r="L855" s="95" t="n">
        <v>43685</v>
      </c>
      <c r="M855" s="35" t="str">
        <f aca="true">IF(L855-TODAY()&lt;0,"",IF(L855-TODAY()&lt;30,30,IF(L855-TODAY()&lt;60,60,IF(L855-TODAY()&lt;90,90,IF(L855-TODAY()&lt;180,180,"")))))</f>
        <v/>
      </c>
      <c r="N855" s="104" t="n">
        <v>13783.3</v>
      </c>
      <c r="O855" s="111"/>
      <c r="P855" s="44" t="s">
        <v>2081</v>
      </c>
    </row>
    <row r="856" s="71" customFormat="true" ht="33.75" hidden="false" customHeight="false" outlineLevel="0" collapsed="false">
      <c r="A856" s="20" t="s">
        <v>2082</v>
      </c>
      <c r="B856" s="20" t="str">
        <f aca="false">MID(A856,8,4)</f>
        <v>2018</v>
      </c>
      <c r="C856" s="49" t="s">
        <v>42</v>
      </c>
      <c r="D856" s="20" t="s">
        <v>54</v>
      </c>
      <c r="E856" s="49" t="s">
        <v>44</v>
      </c>
      <c r="F856" s="51" t="s">
        <v>2083</v>
      </c>
      <c r="G856" s="49" t="s">
        <v>535</v>
      </c>
      <c r="H856" s="85" t="n">
        <v>201800297</v>
      </c>
      <c r="I856" s="49" t="s">
        <v>2084</v>
      </c>
      <c r="J856" s="49"/>
      <c r="K856" s="95" t="n">
        <v>43326</v>
      </c>
      <c r="L856" s="95" t="n">
        <v>43691</v>
      </c>
      <c r="M856" s="35" t="str">
        <f aca="true">IF(L856-TODAY()&lt;0,"",IF(L856-TODAY()&lt;30,30,IF(L856-TODAY()&lt;60,60,IF(L856-TODAY()&lt;90,90,IF(L856-TODAY()&lt;180,180,"")))))</f>
        <v/>
      </c>
      <c r="N856" s="104" t="n">
        <v>134000</v>
      </c>
      <c r="O856" s="20"/>
      <c r="P856" s="44" t="s">
        <v>2085</v>
      </c>
    </row>
    <row r="857" s="71" customFormat="true" ht="22.5" hidden="false" customHeight="false" outlineLevel="0" collapsed="false">
      <c r="A857" s="20" t="s">
        <v>2052</v>
      </c>
      <c r="B857" s="20" t="str">
        <f aca="false">MID(A857,8,4)</f>
        <v>2018</v>
      </c>
      <c r="C857" s="49" t="s">
        <v>42</v>
      </c>
      <c r="D857" s="20" t="s">
        <v>43</v>
      </c>
      <c r="E857" s="49" t="s">
        <v>44</v>
      </c>
      <c r="F857" s="51" t="s">
        <v>2053</v>
      </c>
      <c r="G857" s="66" t="s">
        <v>730</v>
      </c>
      <c r="H857" s="85" t="n">
        <v>201800288</v>
      </c>
      <c r="I857" s="49" t="s">
        <v>2086</v>
      </c>
      <c r="J857" s="49"/>
      <c r="K857" s="95" t="n">
        <v>43326</v>
      </c>
      <c r="L857" s="95" t="n">
        <v>43691</v>
      </c>
      <c r="M857" s="35" t="str">
        <f aca="true">IF(L857-TODAY()&lt;0,"",IF(L857-TODAY()&lt;30,30,IF(L857-TODAY()&lt;60,60,IF(L857-TODAY()&lt;90,90,IF(L857-TODAY()&lt;180,180,"")))))</f>
        <v/>
      </c>
      <c r="N857" s="104" t="n">
        <v>33866.97</v>
      </c>
      <c r="O857" s="20"/>
      <c r="P857" s="44"/>
    </row>
    <row r="858" s="71" customFormat="true" ht="33.75" hidden="false" customHeight="false" outlineLevel="0" collapsed="false">
      <c r="A858" s="20" t="s">
        <v>2082</v>
      </c>
      <c r="B858" s="20" t="str">
        <f aca="false">MID(A858,8,4)</f>
        <v>2018</v>
      </c>
      <c r="C858" s="49" t="s">
        <v>42</v>
      </c>
      <c r="D858" s="20" t="s">
        <v>54</v>
      </c>
      <c r="E858" s="49" t="s">
        <v>44</v>
      </c>
      <c r="F858" s="51" t="s">
        <v>2083</v>
      </c>
      <c r="G858" s="49" t="s">
        <v>535</v>
      </c>
      <c r="H858" s="85" t="n">
        <v>201800295</v>
      </c>
      <c r="I858" s="49" t="s">
        <v>2087</v>
      </c>
      <c r="J858" s="49"/>
      <c r="K858" s="95" t="n">
        <v>43327</v>
      </c>
      <c r="L858" s="95" t="n">
        <v>43692</v>
      </c>
      <c r="M858" s="35" t="str">
        <f aca="true">IF(L858-TODAY()&lt;0,"",IF(L858-TODAY()&lt;30,30,IF(L858-TODAY()&lt;60,60,IF(L858-TODAY()&lt;90,90,IF(L858-TODAY()&lt;180,180,"")))))</f>
        <v/>
      </c>
      <c r="N858" s="104" t="n">
        <v>53649.98</v>
      </c>
      <c r="O858" s="20"/>
      <c r="P858" s="44" t="s">
        <v>2088</v>
      </c>
    </row>
    <row r="859" s="71" customFormat="true" ht="22.5" hidden="false" customHeight="false" outlineLevel="0" collapsed="false">
      <c r="A859" s="20" t="s">
        <v>2089</v>
      </c>
      <c r="B859" s="20" t="str">
        <f aca="false">MID(A859,8,4)</f>
        <v>2018</v>
      </c>
      <c r="C859" s="49" t="s">
        <v>42</v>
      </c>
      <c r="D859" s="20" t="s">
        <v>54</v>
      </c>
      <c r="E859" s="49" t="s">
        <v>44</v>
      </c>
      <c r="F859" s="51" t="s">
        <v>2090</v>
      </c>
      <c r="G859" s="49" t="s">
        <v>930</v>
      </c>
      <c r="H859" s="85" t="n">
        <v>201800304</v>
      </c>
      <c r="I859" s="49" t="s">
        <v>2091</v>
      </c>
      <c r="J859" s="49"/>
      <c r="K859" s="95" t="n">
        <v>43327</v>
      </c>
      <c r="L859" s="95" t="n">
        <v>43692</v>
      </c>
      <c r="M859" s="35" t="str">
        <f aca="true">IF(L859-TODAY()&lt;0,"",IF(L859-TODAY()&lt;30,30,IF(L859-TODAY()&lt;60,60,IF(L859-TODAY()&lt;90,90,IF(L859-TODAY()&lt;180,180,"")))))</f>
        <v/>
      </c>
      <c r="N859" s="104" t="n">
        <v>38000</v>
      </c>
      <c r="O859" s="20"/>
      <c r="P859" s="44" t="s">
        <v>2092</v>
      </c>
    </row>
    <row r="860" s="71" customFormat="true" ht="11.25" hidden="false" customHeight="false" outlineLevel="0" collapsed="false">
      <c r="A860" s="66" t="s">
        <v>2093</v>
      </c>
      <c r="B860" s="20" t="str">
        <f aca="false">MID(A860,8,4)</f>
        <v>2013</v>
      </c>
      <c r="C860" s="66" t="s">
        <v>42</v>
      </c>
      <c r="D860" s="66" t="s">
        <v>43</v>
      </c>
      <c r="E860" s="33" t="s">
        <v>44</v>
      </c>
      <c r="F860" s="34" t="s">
        <v>137</v>
      </c>
      <c r="G860" s="66" t="s">
        <v>113</v>
      </c>
      <c r="H860" s="86" t="n">
        <v>201400073</v>
      </c>
      <c r="I860" s="66" t="s">
        <v>2094</v>
      </c>
      <c r="J860" s="66"/>
      <c r="K860" s="68" t="n">
        <v>41820</v>
      </c>
      <c r="L860" s="68" t="n">
        <v>43695</v>
      </c>
      <c r="M860" s="35" t="str">
        <f aca="true">IF(L860-TODAY()&lt;0,"",IF(L860-TODAY()&lt;30,30,IF(L860-TODAY()&lt;60,60,IF(L860-TODAY()&lt;90,90,IF(L860-TODAY()&lt;180,180,"")))))</f>
        <v/>
      </c>
      <c r="N860" s="88" t="n">
        <v>4309712.71</v>
      </c>
      <c r="O860" s="66"/>
      <c r="P860" s="70" t="s">
        <v>2095</v>
      </c>
    </row>
    <row r="861" s="71" customFormat="true" ht="11.25" hidden="false" customHeight="false" outlineLevel="0" collapsed="false">
      <c r="A861" s="66" t="s">
        <v>2093</v>
      </c>
      <c r="B861" s="17" t="str">
        <f aca="false">MID(A861,8,4)</f>
        <v>2013</v>
      </c>
      <c r="C861" s="66" t="s">
        <v>42</v>
      </c>
      <c r="D861" s="66" t="s">
        <v>43</v>
      </c>
      <c r="E861" s="33" t="s">
        <v>837</v>
      </c>
      <c r="F861" s="34" t="s">
        <v>838</v>
      </c>
      <c r="G861" s="66" t="s">
        <v>113</v>
      </c>
      <c r="H861" s="86" t="n">
        <v>201400073</v>
      </c>
      <c r="I861" s="66" t="s">
        <v>2094</v>
      </c>
      <c r="J861" s="66"/>
      <c r="K861" s="68" t="n">
        <v>43281</v>
      </c>
      <c r="L861" s="68" t="n">
        <v>43646</v>
      </c>
      <c r="M861" s="35" t="str">
        <f aca="true">IF(L861-TODAY()&lt;0,"",IF(L861-TODAY()&lt;30,30,IF(L861-TODAY()&lt;60,60,IF(L861-TODAY()&lt;90,90,IF(L861-TODAY()&lt;180,180,"")))))</f>
        <v/>
      </c>
      <c r="N861" s="69" t="n">
        <v>4309712.71</v>
      </c>
      <c r="O861" s="66"/>
      <c r="P861" s="70"/>
    </row>
    <row r="862" s="71" customFormat="true" ht="11.25" hidden="false" customHeight="false" outlineLevel="0" collapsed="false">
      <c r="A862" s="66" t="s">
        <v>2093</v>
      </c>
      <c r="B862" s="17" t="str">
        <f aca="false">MID(A862,8,4)</f>
        <v>2013</v>
      </c>
      <c r="C862" s="66" t="s">
        <v>42</v>
      </c>
      <c r="D862" s="66" t="s">
        <v>43</v>
      </c>
      <c r="E862" s="33" t="s">
        <v>837</v>
      </c>
      <c r="F862" s="34" t="s">
        <v>2096</v>
      </c>
      <c r="G862" s="66" t="s">
        <v>113</v>
      </c>
      <c r="H862" s="86" t="n">
        <v>201400073</v>
      </c>
      <c r="I862" s="66" t="s">
        <v>2094</v>
      </c>
      <c r="J862" s="66"/>
      <c r="K862" s="68" t="n">
        <v>43646</v>
      </c>
      <c r="L862" s="68" t="n">
        <v>43830</v>
      </c>
      <c r="M862" s="35"/>
      <c r="N862" s="69" t="n">
        <v>2154856.36</v>
      </c>
      <c r="O862" s="66"/>
      <c r="P862" s="70"/>
    </row>
    <row r="863" s="71" customFormat="true" ht="11.25" hidden="false" customHeight="false" outlineLevel="0" collapsed="false">
      <c r="A863" s="66" t="s">
        <v>2093</v>
      </c>
      <c r="B863" s="17" t="str">
        <f aca="false">MID(A863,8,4)</f>
        <v>2013</v>
      </c>
      <c r="C863" s="66" t="s">
        <v>42</v>
      </c>
      <c r="D863" s="66" t="s">
        <v>43</v>
      </c>
      <c r="E863" s="33"/>
      <c r="F863" s="34" t="s">
        <v>2097</v>
      </c>
      <c r="G863" s="66" t="s">
        <v>113</v>
      </c>
      <c r="H863" s="86" t="n">
        <v>201400073</v>
      </c>
      <c r="I863" s="66" t="s">
        <v>2094</v>
      </c>
      <c r="J863" s="66"/>
      <c r="K863" s="68" t="n">
        <v>43646</v>
      </c>
      <c r="L863" s="68" t="n">
        <v>43695</v>
      </c>
      <c r="M863" s="35"/>
      <c r="N863" s="69" t="n">
        <v>0</v>
      </c>
      <c r="O863" s="66"/>
      <c r="P863" s="70"/>
    </row>
    <row r="864" s="71" customFormat="true" ht="11.25" hidden="false" customHeight="false" outlineLevel="0" collapsed="false">
      <c r="A864" s="66" t="s">
        <v>2039</v>
      </c>
      <c r="B864" s="20" t="str">
        <f aca="false">MID(A864,8,4)</f>
        <v>2013</v>
      </c>
      <c r="C864" s="66" t="s">
        <v>42</v>
      </c>
      <c r="D864" s="66" t="s">
        <v>43</v>
      </c>
      <c r="E864" s="33" t="s">
        <v>44</v>
      </c>
      <c r="F864" s="34" t="s">
        <v>2098</v>
      </c>
      <c r="G864" s="66" t="s">
        <v>1049</v>
      </c>
      <c r="H864" s="86" t="n">
        <v>201400136</v>
      </c>
      <c r="I864" s="66" t="s">
        <v>47</v>
      </c>
      <c r="J864" s="66"/>
      <c r="K864" s="68" t="n">
        <v>41870</v>
      </c>
      <c r="L864" s="68" t="n">
        <v>43696</v>
      </c>
      <c r="M864" s="35" t="str">
        <f aca="true">IF(L864-TODAY()&lt;0,"",IF(L864-TODAY()&lt;30,30,IF(L864-TODAY()&lt;60,60,IF(L864-TODAY()&lt;90,90,IF(L864-TODAY()&lt;180,180,"")))))</f>
        <v/>
      </c>
      <c r="N864" s="69" t="n">
        <v>329400</v>
      </c>
      <c r="O864" s="66"/>
      <c r="P864" s="70"/>
    </row>
    <row r="865" s="71" customFormat="true" ht="11.25" hidden="false" customHeight="false" outlineLevel="0" collapsed="false">
      <c r="A865" s="66" t="s">
        <v>2039</v>
      </c>
      <c r="B865" s="20" t="str">
        <f aca="false">MID(A865,8,4)</f>
        <v>2013</v>
      </c>
      <c r="C865" s="66" t="s">
        <v>42</v>
      </c>
      <c r="D865" s="76" t="s">
        <v>43</v>
      </c>
      <c r="E865" s="77" t="s">
        <v>837</v>
      </c>
      <c r="F865" s="63" t="s">
        <v>2099</v>
      </c>
      <c r="G865" s="66" t="s">
        <v>1049</v>
      </c>
      <c r="H865" s="86" t="n">
        <v>201400136</v>
      </c>
      <c r="I865" s="66" t="s">
        <v>47</v>
      </c>
      <c r="J865" s="66"/>
      <c r="K865" s="68" t="n">
        <v>43191</v>
      </c>
      <c r="L865" s="68" t="n">
        <v>43695</v>
      </c>
      <c r="M865" s="35" t="str">
        <f aca="true">IF(L865-TODAY()&lt;0,"",IF(L865-TODAY()&lt;30,30,IF(L865-TODAY()&lt;60,60,IF(L865-TODAY()&lt;90,90,IF(L865-TODAY()&lt;180,180,"")))))</f>
        <v/>
      </c>
      <c r="N865" s="69" t="n">
        <v>329400</v>
      </c>
      <c r="O865" s="66"/>
      <c r="P865" s="70"/>
    </row>
    <row r="866" s="71" customFormat="true" ht="22.5" hidden="false" customHeight="false" outlineLevel="0" collapsed="false">
      <c r="A866" s="66" t="s">
        <v>2039</v>
      </c>
      <c r="B866" s="20" t="str">
        <f aca="false">MID(A866,8,4)</f>
        <v>2013</v>
      </c>
      <c r="C866" s="76" t="s">
        <v>42</v>
      </c>
      <c r="D866" s="76" t="s">
        <v>43</v>
      </c>
      <c r="E866" s="77" t="s">
        <v>837</v>
      </c>
      <c r="F866" s="63" t="s">
        <v>2100</v>
      </c>
      <c r="G866" s="66" t="s">
        <v>1049</v>
      </c>
      <c r="H866" s="86" t="n">
        <v>201400136</v>
      </c>
      <c r="I866" s="66" t="s">
        <v>47</v>
      </c>
      <c r="J866" s="66"/>
      <c r="K866" s="68" t="n">
        <v>43331</v>
      </c>
      <c r="L866" s="68" t="n">
        <v>43696</v>
      </c>
      <c r="M866" s="35" t="str">
        <f aca="true">IF(L866-TODAY()&lt;0,"",IF(L866-TODAY()&lt;30,30,IF(L866-TODAY()&lt;60,60,IF(L866-TODAY()&lt;90,90,IF(L866-TODAY()&lt;180,180,"")))))</f>
        <v/>
      </c>
      <c r="N866" s="69" t="n">
        <v>329400</v>
      </c>
      <c r="O866" s="66"/>
      <c r="P866" s="70"/>
    </row>
    <row r="867" s="71" customFormat="true" ht="22.5" hidden="false" customHeight="false" outlineLevel="0" collapsed="false">
      <c r="A867" s="20" t="s">
        <v>1591</v>
      </c>
      <c r="B867" s="20" t="str">
        <f aca="false">MID(A867,8,4)</f>
        <v>2017</v>
      </c>
      <c r="C867" s="49" t="s">
        <v>42</v>
      </c>
      <c r="D867" s="20" t="s">
        <v>54</v>
      </c>
      <c r="E867" s="49" t="s">
        <v>44</v>
      </c>
      <c r="F867" s="51" t="s">
        <v>2101</v>
      </c>
      <c r="G867" s="49" t="s">
        <v>1181</v>
      </c>
      <c r="H867" s="85" t="n">
        <v>201800300</v>
      </c>
      <c r="I867" s="49" t="s">
        <v>1896</v>
      </c>
      <c r="J867" s="49"/>
      <c r="K867" s="95" t="n">
        <v>43333</v>
      </c>
      <c r="L867" s="95" t="n">
        <v>43698</v>
      </c>
      <c r="M867" s="35" t="str">
        <f aca="true">IF(L867-TODAY()&lt;0,"",IF(L867-TODAY()&lt;30,30,IF(L867-TODAY()&lt;60,60,IF(L867-TODAY()&lt;90,90,IF(L867-TODAY()&lt;180,180,"")))))</f>
        <v/>
      </c>
      <c r="N867" s="104" t="n">
        <v>20096</v>
      </c>
      <c r="O867" s="20"/>
      <c r="P867" s="44" t="s">
        <v>2102</v>
      </c>
    </row>
    <row r="868" s="71" customFormat="true" ht="22.5" hidden="false" customHeight="false" outlineLevel="0" collapsed="false">
      <c r="A868" s="20" t="s">
        <v>1591</v>
      </c>
      <c r="B868" s="20" t="str">
        <f aca="false">MID(A868,8,4)</f>
        <v>2017</v>
      </c>
      <c r="C868" s="49" t="s">
        <v>42</v>
      </c>
      <c r="D868" s="20" t="s">
        <v>54</v>
      </c>
      <c r="E868" s="49" t="s">
        <v>44</v>
      </c>
      <c r="F868" s="51" t="s">
        <v>1848</v>
      </c>
      <c r="G868" s="49" t="s">
        <v>1181</v>
      </c>
      <c r="H868" s="85" t="n">
        <v>201800296</v>
      </c>
      <c r="I868" s="49" t="s">
        <v>2075</v>
      </c>
      <c r="J868" s="49"/>
      <c r="K868" s="95" t="n">
        <v>43333</v>
      </c>
      <c r="L868" s="95" t="n">
        <v>43698</v>
      </c>
      <c r="M868" s="35" t="str">
        <f aca="true">IF(L868-TODAY()&lt;0,"",IF(L868-TODAY()&lt;30,30,IF(L868-TODAY()&lt;60,60,IF(L868-TODAY()&lt;90,90,IF(L868-TODAY()&lt;180,180,"")))))</f>
        <v/>
      </c>
      <c r="N868" s="104" t="n">
        <v>30424.8</v>
      </c>
      <c r="O868" s="20"/>
      <c r="P868" s="44" t="s">
        <v>2103</v>
      </c>
    </row>
    <row r="869" s="71" customFormat="true" ht="22.5" hidden="false" customHeight="false" outlineLevel="0" collapsed="false">
      <c r="A869" s="20" t="s">
        <v>1591</v>
      </c>
      <c r="B869" s="49" t="str">
        <f aca="false">MID(A869,8,4)</f>
        <v>2017</v>
      </c>
      <c r="C869" s="49" t="s">
        <v>42</v>
      </c>
      <c r="D869" s="20" t="s">
        <v>54</v>
      </c>
      <c r="E869" s="49" t="s">
        <v>44</v>
      </c>
      <c r="F869" s="51" t="s">
        <v>1616</v>
      </c>
      <c r="G869" s="49" t="s">
        <v>1907</v>
      </c>
      <c r="H869" s="85" t="n">
        <v>201800353</v>
      </c>
      <c r="I869" s="49" t="s">
        <v>1641</v>
      </c>
      <c r="J869" s="49"/>
      <c r="K869" s="95" t="n">
        <v>43333</v>
      </c>
      <c r="L869" s="95" t="n">
        <v>43698</v>
      </c>
      <c r="M869" s="35" t="str">
        <f aca="true">IF(L869-TODAY()&lt;0,"",IF(L869-TODAY()&lt;30,30,IF(L869-TODAY()&lt;60,60,IF(L869-TODAY()&lt;90,90,IF(L869-TODAY()&lt;180,180,"")))))</f>
        <v/>
      </c>
      <c r="N869" s="104" t="n">
        <v>500.99</v>
      </c>
      <c r="O869" s="20"/>
      <c r="P869" s="44" t="s">
        <v>2104</v>
      </c>
    </row>
    <row r="870" s="71" customFormat="true" ht="22.5" hidden="false" customHeight="false" outlineLevel="0" collapsed="false">
      <c r="A870" s="20" t="s">
        <v>1591</v>
      </c>
      <c r="B870" s="20" t="str">
        <f aca="false">MID(A870,8,4)</f>
        <v>2017</v>
      </c>
      <c r="C870" s="49" t="s">
        <v>42</v>
      </c>
      <c r="D870" s="20" t="s">
        <v>54</v>
      </c>
      <c r="E870" s="49" t="s">
        <v>44</v>
      </c>
      <c r="F870" s="51" t="s">
        <v>1848</v>
      </c>
      <c r="G870" s="49" t="s">
        <v>328</v>
      </c>
      <c r="H870" s="85" t="n">
        <v>201800301</v>
      </c>
      <c r="I870" s="49" t="s">
        <v>2064</v>
      </c>
      <c r="J870" s="49"/>
      <c r="K870" s="95" t="n">
        <v>43334</v>
      </c>
      <c r="L870" s="95" t="n">
        <v>43699</v>
      </c>
      <c r="M870" s="35" t="str">
        <f aca="true">IF(L870-TODAY()&lt;0,"",IF(L870-TODAY()&lt;30,30,IF(L870-TODAY()&lt;60,60,IF(L870-TODAY()&lt;90,90,IF(L870-TODAY()&lt;180,180,"")))))</f>
        <v/>
      </c>
      <c r="N870" s="104" t="n">
        <v>5699.9</v>
      </c>
      <c r="O870" s="20"/>
      <c r="P870" s="44" t="s">
        <v>2105</v>
      </c>
    </row>
    <row r="871" s="71" customFormat="true" ht="33.75" hidden="false" customHeight="false" outlineLevel="0" collapsed="false">
      <c r="A871" s="20" t="s">
        <v>2106</v>
      </c>
      <c r="B871" s="49" t="str">
        <f aca="false">MID(A871,8,4)</f>
        <v>2018</v>
      </c>
      <c r="C871" s="49" t="s">
        <v>42</v>
      </c>
      <c r="D871" s="20" t="s">
        <v>557</v>
      </c>
      <c r="E871" s="49"/>
      <c r="F871" s="51" t="s">
        <v>1248</v>
      </c>
      <c r="G871" s="49"/>
      <c r="H871" s="85" t="s">
        <v>2107</v>
      </c>
      <c r="I871" s="49" t="s">
        <v>2108</v>
      </c>
      <c r="J871" s="49"/>
      <c r="K871" s="95" t="n">
        <v>43334</v>
      </c>
      <c r="L871" s="95" t="n">
        <v>43699</v>
      </c>
      <c r="M871" s="35" t="str">
        <f aca="true">IF(L871-TODAY()&lt;0,"",IF(L871-TODAY()&lt;30,30,IF(L871-TODAY()&lt;60,60,IF(L871-TODAY()&lt;90,90,IF(L871-TODAY()&lt;180,180,"")))))</f>
        <v/>
      </c>
      <c r="N871" s="116" t="n">
        <v>1376413.16</v>
      </c>
      <c r="O871" s="20"/>
      <c r="P871" s="44"/>
    </row>
    <row r="872" s="71" customFormat="true" ht="11.25" hidden="false" customHeight="false" outlineLevel="0" collapsed="false">
      <c r="A872" s="20" t="s">
        <v>2109</v>
      </c>
      <c r="B872" s="49" t="str">
        <f aca="false">MID(A872,8,4)</f>
        <v>2018</v>
      </c>
      <c r="C872" s="49" t="s">
        <v>42</v>
      </c>
      <c r="D872" s="20" t="s">
        <v>54</v>
      </c>
      <c r="E872" s="49" t="s">
        <v>44</v>
      </c>
      <c r="F872" s="51" t="s">
        <v>2110</v>
      </c>
      <c r="G872" s="49" t="s">
        <v>2111</v>
      </c>
      <c r="H872" s="85" t="n">
        <v>201800306</v>
      </c>
      <c r="I872" s="49" t="s">
        <v>2112</v>
      </c>
      <c r="J872" s="66" t="s">
        <v>2113</v>
      </c>
      <c r="K872" s="95" t="n">
        <v>43334</v>
      </c>
      <c r="L872" s="95" t="n">
        <v>43699</v>
      </c>
      <c r="M872" s="35" t="str">
        <f aca="true">IF(L872-TODAY()&lt;0,"",IF(L872-TODAY()&lt;30,30,IF(L872-TODAY()&lt;60,60,IF(L872-TODAY()&lt;90,90,IF(L872-TODAY()&lt;180,180,"")))))</f>
        <v/>
      </c>
      <c r="N872" s="104" t="n">
        <v>3590.4</v>
      </c>
      <c r="O872" s="20"/>
      <c r="P872" s="44" t="s">
        <v>2114</v>
      </c>
    </row>
    <row r="873" s="71" customFormat="true" ht="11.25" hidden="false" customHeight="false" outlineLevel="0" collapsed="false">
      <c r="A873" s="20" t="s">
        <v>2109</v>
      </c>
      <c r="B873" s="49" t="str">
        <f aca="false">MID(A873,8,4)</f>
        <v>2018</v>
      </c>
      <c r="C873" s="49" t="s">
        <v>42</v>
      </c>
      <c r="D873" s="20" t="s">
        <v>54</v>
      </c>
      <c r="E873" s="49" t="s">
        <v>44</v>
      </c>
      <c r="F873" s="51" t="s">
        <v>2110</v>
      </c>
      <c r="G873" s="49" t="s">
        <v>2111</v>
      </c>
      <c r="H873" s="85" t="n">
        <v>201800306</v>
      </c>
      <c r="I873" s="49" t="s">
        <v>2112</v>
      </c>
      <c r="J873" s="66" t="s">
        <v>2113</v>
      </c>
      <c r="K873" s="95" t="n">
        <v>43334</v>
      </c>
      <c r="L873" s="95" t="n">
        <v>43699</v>
      </c>
      <c r="M873" s="35" t="str">
        <f aca="true">IF(L873-TODAY()&lt;0,"",IF(L873-TODAY()&lt;30,30,IF(L873-TODAY()&lt;60,60,IF(L873-TODAY()&lt;90,90,IF(L873-TODAY()&lt;180,180,"")))))</f>
        <v/>
      </c>
      <c r="N873" s="104" t="n">
        <v>3590.4</v>
      </c>
      <c r="O873" s="20"/>
      <c r="P873" s="44" t="s">
        <v>2115</v>
      </c>
    </row>
    <row r="874" s="71" customFormat="true" ht="22.5" hidden="false" customHeight="false" outlineLevel="0" collapsed="false">
      <c r="A874" s="20" t="s">
        <v>2116</v>
      </c>
      <c r="B874" s="49" t="str">
        <f aca="false">MID(A874,8,4)</f>
        <v>2018</v>
      </c>
      <c r="C874" s="49" t="s">
        <v>42</v>
      </c>
      <c r="D874" s="20" t="s">
        <v>54</v>
      </c>
      <c r="E874" s="49" t="s">
        <v>44</v>
      </c>
      <c r="F874" s="51" t="s">
        <v>2117</v>
      </c>
      <c r="G874" s="49" t="s">
        <v>1866</v>
      </c>
      <c r="H874" s="85" t="n">
        <v>201800303</v>
      </c>
      <c r="I874" s="49" t="s">
        <v>2118</v>
      </c>
      <c r="J874" s="49"/>
      <c r="K874" s="95" t="n">
        <v>43335</v>
      </c>
      <c r="L874" s="95" t="n">
        <v>43700</v>
      </c>
      <c r="M874" s="35" t="str">
        <f aca="true">IF(L874-TODAY()&lt;0,"",IF(L874-TODAY()&lt;30,30,IF(L874-TODAY()&lt;60,60,IF(L874-TODAY()&lt;90,90,IF(L874-TODAY()&lt;180,180,"")))))</f>
        <v/>
      </c>
      <c r="N874" s="104" t="n">
        <v>18096</v>
      </c>
      <c r="O874" s="20"/>
      <c r="P874" s="44" t="s">
        <v>2119</v>
      </c>
    </row>
    <row r="875" s="71" customFormat="true" ht="22.5" hidden="false" customHeight="false" outlineLevel="0" collapsed="false">
      <c r="A875" s="20" t="s">
        <v>2116</v>
      </c>
      <c r="B875" s="49" t="str">
        <f aca="false">MID(A875,8,4)</f>
        <v>2018</v>
      </c>
      <c r="C875" s="49" t="s">
        <v>42</v>
      </c>
      <c r="D875" s="20" t="s">
        <v>54</v>
      </c>
      <c r="E875" s="49" t="s">
        <v>44</v>
      </c>
      <c r="F875" s="51" t="s">
        <v>2120</v>
      </c>
      <c r="G875" s="49" t="s">
        <v>1835</v>
      </c>
      <c r="H875" s="85" t="n">
        <v>201800307</v>
      </c>
      <c r="I875" s="49" t="s">
        <v>2121</v>
      </c>
      <c r="J875" s="49"/>
      <c r="K875" s="95" t="n">
        <v>43335</v>
      </c>
      <c r="L875" s="95" t="n">
        <v>43700</v>
      </c>
      <c r="M875" s="35" t="str">
        <f aca="true">IF(L875-TODAY()&lt;0,"",IF(L875-TODAY()&lt;30,30,IF(L875-TODAY()&lt;60,60,IF(L875-TODAY()&lt;90,90,IF(L875-TODAY()&lt;180,180,"")))))</f>
        <v/>
      </c>
      <c r="N875" s="104" t="n">
        <v>16707.6</v>
      </c>
      <c r="O875" s="20"/>
      <c r="P875" s="44" t="s">
        <v>2122</v>
      </c>
    </row>
    <row r="876" s="71" customFormat="true" ht="22.5" hidden="false" customHeight="false" outlineLevel="0" collapsed="false">
      <c r="A876" s="20" t="s">
        <v>2116</v>
      </c>
      <c r="B876" s="49" t="str">
        <f aca="false">MID(A876,8,4)</f>
        <v>2018</v>
      </c>
      <c r="C876" s="49" t="s">
        <v>42</v>
      </c>
      <c r="D876" s="20" t="s">
        <v>54</v>
      </c>
      <c r="E876" s="49" t="s">
        <v>44</v>
      </c>
      <c r="F876" s="51" t="s">
        <v>2123</v>
      </c>
      <c r="G876" s="49" t="s">
        <v>24</v>
      </c>
      <c r="H876" s="85" t="n">
        <v>201800308</v>
      </c>
      <c r="I876" s="49" t="s">
        <v>2121</v>
      </c>
      <c r="J876" s="49"/>
      <c r="K876" s="95" t="n">
        <v>43335</v>
      </c>
      <c r="L876" s="95" t="n">
        <v>43700</v>
      </c>
      <c r="M876" s="35" t="str">
        <f aca="true">IF(L876-TODAY()&lt;0,"",IF(L876-TODAY()&lt;30,30,IF(L876-TODAY()&lt;60,60,IF(L876-TODAY()&lt;90,90,IF(L876-TODAY()&lt;180,180,"")))))</f>
        <v/>
      </c>
      <c r="N876" s="104" t="n">
        <v>16707.6</v>
      </c>
      <c r="O876" s="20"/>
      <c r="P876" s="44" t="s">
        <v>2119</v>
      </c>
    </row>
    <row r="877" s="71" customFormat="true" ht="22.5" hidden="false" customHeight="false" outlineLevel="0" collapsed="false">
      <c r="A877" s="20" t="s">
        <v>1591</v>
      </c>
      <c r="B877" s="49" t="str">
        <f aca="false">MID(A877,8,4)</f>
        <v>2017</v>
      </c>
      <c r="C877" s="49" t="s">
        <v>42</v>
      </c>
      <c r="D877" s="20" t="s">
        <v>54</v>
      </c>
      <c r="E877" s="49" t="s">
        <v>44</v>
      </c>
      <c r="F877" s="51" t="s">
        <v>2124</v>
      </c>
      <c r="G877" s="49" t="s">
        <v>235</v>
      </c>
      <c r="H877" s="85" t="n">
        <v>201800309</v>
      </c>
      <c r="I877" s="49" t="s">
        <v>2125</v>
      </c>
      <c r="J877" s="49"/>
      <c r="K877" s="95" t="n">
        <v>43335</v>
      </c>
      <c r="L877" s="95" t="n">
        <v>43700</v>
      </c>
      <c r="M877" s="35" t="str">
        <f aca="true">IF(L877-TODAY()&lt;0,"",IF(L877-TODAY()&lt;30,30,IF(L877-TODAY()&lt;60,60,IF(L877-TODAY()&lt;90,90,IF(L877-TODAY()&lt;180,180,"")))))</f>
        <v/>
      </c>
      <c r="N877" s="104" t="n">
        <v>628</v>
      </c>
      <c r="O877" s="20"/>
      <c r="P877" s="44" t="s">
        <v>2126</v>
      </c>
    </row>
    <row r="878" s="71" customFormat="true" ht="22.5" hidden="false" customHeight="false" outlineLevel="0" collapsed="false">
      <c r="A878" s="20" t="s">
        <v>2116</v>
      </c>
      <c r="B878" s="49" t="str">
        <f aca="false">MID(A878,8,4)</f>
        <v>2018</v>
      </c>
      <c r="C878" s="49" t="s">
        <v>42</v>
      </c>
      <c r="D878" s="20" t="s">
        <v>54</v>
      </c>
      <c r="E878" s="49" t="s">
        <v>44</v>
      </c>
      <c r="F878" s="51" t="s">
        <v>2120</v>
      </c>
      <c r="G878" s="49" t="s">
        <v>1181</v>
      </c>
      <c r="H878" s="85" t="n">
        <v>201800323</v>
      </c>
      <c r="I878" s="49" t="s">
        <v>2127</v>
      </c>
      <c r="J878" s="49"/>
      <c r="K878" s="95" t="n">
        <v>43335</v>
      </c>
      <c r="L878" s="95" t="n">
        <v>43700</v>
      </c>
      <c r="M878" s="35" t="str">
        <f aca="true">IF(L878-TODAY()&lt;0,"",IF(L878-TODAY()&lt;30,30,IF(L878-TODAY()&lt;60,60,IF(L878-TODAY()&lt;90,90,IF(L878-TODAY()&lt;180,180,"")))))</f>
        <v/>
      </c>
      <c r="N878" s="104" t="n">
        <v>20000</v>
      </c>
      <c r="O878" s="20"/>
      <c r="P878" s="44" t="s">
        <v>2128</v>
      </c>
    </row>
    <row r="879" s="71" customFormat="true" ht="22.5" hidden="false" customHeight="false" outlineLevel="0" collapsed="false">
      <c r="A879" s="20" t="s">
        <v>2116</v>
      </c>
      <c r="B879" s="49" t="str">
        <f aca="false">MID(A879,8,4)</f>
        <v>2018</v>
      </c>
      <c r="C879" s="49" t="s">
        <v>42</v>
      </c>
      <c r="D879" s="20" t="s">
        <v>54</v>
      </c>
      <c r="E879" s="49" t="s">
        <v>44</v>
      </c>
      <c r="F879" s="51" t="s">
        <v>2123</v>
      </c>
      <c r="G879" s="49" t="s">
        <v>1866</v>
      </c>
      <c r="H879" s="85" t="n">
        <v>201800322</v>
      </c>
      <c r="I879" s="49" t="s">
        <v>2129</v>
      </c>
      <c r="J879" s="49"/>
      <c r="K879" s="95" t="n">
        <v>43335</v>
      </c>
      <c r="L879" s="95" t="n">
        <v>43700</v>
      </c>
      <c r="M879" s="35" t="str">
        <f aca="true">IF(L879-TODAY()&lt;0,"",IF(L879-TODAY()&lt;30,30,IF(L879-TODAY()&lt;60,60,IF(L879-TODAY()&lt;90,90,IF(L879-TODAY()&lt;180,180,"")))))</f>
        <v/>
      </c>
      <c r="N879" s="104" t="n">
        <v>20000</v>
      </c>
      <c r="O879" s="20"/>
      <c r="P879" s="44" t="s">
        <v>2119</v>
      </c>
    </row>
    <row r="880" s="71" customFormat="true" ht="22.5" hidden="false" customHeight="false" outlineLevel="0" collapsed="false">
      <c r="A880" s="20" t="s">
        <v>1591</v>
      </c>
      <c r="B880" s="49" t="str">
        <f aca="false">MID(A880,8,4)</f>
        <v>2017</v>
      </c>
      <c r="C880" s="49" t="s">
        <v>42</v>
      </c>
      <c r="D880" s="20" t="s">
        <v>54</v>
      </c>
      <c r="E880" s="49" t="s">
        <v>44</v>
      </c>
      <c r="F880" s="51" t="s">
        <v>1616</v>
      </c>
      <c r="G880" s="49" t="s">
        <v>235</v>
      </c>
      <c r="H880" s="85" t="n">
        <v>201800350</v>
      </c>
      <c r="I880" s="49" t="s">
        <v>2130</v>
      </c>
      <c r="J880" s="49"/>
      <c r="K880" s="95" t="n">
        <v>43335</v>
      </c>
      <c r="L880" s="95" t="n">
        <v>43700</v>
      </c>
      <c r="M880" s="35" t="str">
        <f aca="true">IF(L880-TODAY()&lt;0,"",IF(L880-TODAY()&lt;30,30,IF(L880-TODAY()&lt;60,60,IF(L880-TODAY()&lt;90,90,IF(L880-TODAY()&lt;180,180,"")))))</f>
        <v/>
      </c>
      <c r="N880" s="104" t="n">
        <v>1502.97</v>
      </c>
      <c r="O880" s="20"/>
      <c r="P880" s="44" t="s">
        <v>2131</v>
      </c>
    </row>
    <row r="881" s="71" customFormat="true" ht="11.25" hidden="false" customHeight="false" outlineLevel="0" collapsed="false">
      <c r="A881" s="66" t="s">
        <v>2132</v>
      </c>
      <c r="B881" s="20" t="str">
        <f aca="false">MID(A881,8,4)</f>
        <v>2014</v>
      </c>
      <c r="C881" s="66" t="s">
        <v>27</v>
      </c>
      <c r="D881" s="66" t="s">
        <v>43</v>
      </c>
      <c r="E881" s="33" t="s">
        <v>44</v>
      </c>
      <c r="F881" s="34" t="s">
        <v>2133</v>
      </c>
      <c r="G881" s="49" t="s">
        <v>659</v>
      </c>
      <c r="H881" s="86" t="n">
        <v>201400138</v>
      </c>
      <c r="I881" s="66" t="s">
        <v>997</v>
      </c>
      <c r="J881" s="66"/>
      <c r="K881" s="68" t="n">
        <v>42243</v>
      </c>
      <c r="L881" s="68" t="n">
        <v>43704</v>
      </c>
      <c r="M881" s="35" t="str">
        <f aca="true">IF(L881-TODAY()&lt;0,"",IF(L881-TODAY()&lt;30,30,IF(L881-TODAY()&lt;60,60,IF(L881-TODAY()&lt;90,90,IF(L881-TODAY()&lt;180,180,"")))))</f>
        <v/>
      </c>
      <c r="N881" s="88" t="n">
        <v>45065.49</v>
      </c>
      <c r="O881" s="66"/>
      <c r="P881" s="70"/>
    </row>
    <row r="882" s="71" customFormat="true" ht="33.75" hidden="false" customHeight="false" outlineLevel="0" collapsed="false">
      <c r="A882" s="66" t="s">
        <v>2132</v>
      </c>
      <c r="B882" s="20" t="str">
        <f aca="false">MID(A882,8,4)</f>
        <v>2014</v>
      </c>
      <c r="C882" s="66" t="s">
        <v>27</v>
      </c>
      <c r="D882" s="66" t="s">
        <v>43</v>
      </c>
      <c r="E882" s="33" t="s">
        <v>837</v>
      </c>
      <c r="F882" s="34" t="s">
        <v>2134</v>
      </c>
      <c r="G882" s="49" t="s">
        <v>659</v>
      </c>
      <c r="H882" s="86" t="n">
        <v>201400138</v>
      </c>
      <c r="I882" s="66" t="s">
        <v>997</v>
      </c>
      <c r="J882" s="66"/>
      <c r="K882" s="68" t="n">
        <v>43339</v>
      </c>
      <c r="L882" s="68" t="n">
        <v>43704</v>
      </c>
      <c r="M882" s="35" t="str">
        <f aca="true">IF(L882-TODAY()&lt;0,"",IF(L882-TODAY()&lt;30,30,IF(L882-TODAY()&lt;60,60,IF(L882-TODAY()&lt;90,90,IF(L882-TODAY()&lt;180,180,"")))))</f>
        <v/>
      </c>
      <c r="N882" s="88" t="n">
        <v>45065.49</v>
      </c>
      <c r="O882" s="66"/>
      <c r="P882" s="70"/>
    </row>
    <row r="883" s="71" customFormat="true" ht="11.25" hidden="false" customHeight="false" outlineLevel="0" collapsed="false">
      <c r="A883" s="20" t="s">
        <v>2109</v>
      </c>
      <c r="B883" s="49" t="str">
        <f aca="false">MID(A883,8,4)</f>
        <v>2018</v>
      </c>
      <c r="C883" s="49" t="s">
        <v>42</v>
      </c>
      <c r="D883" s="20" t="s">
        <v>54</v>
      </c>
      <c r="E883" s="49" t="s">
        <v>44</v>
      </c>
      <c r="F883" s="51" t="s">
        <v>2110</v>
      </c>
      <c r="G883" s="49" t="s">
        <v>2031</v>
      </c>
      <c r="H883" s="85" t="n">
        <v>201800305</v>
      </c>
      <c r="I883" s="49" t="s">
        <v>2112</v>
      </c>
      <c r="J883" s="66" t="s">
        <v>2113</v>
      </c>
      <c r="K883" s="95" t="n">
        <v>43341</v>
      </c>
      <c r="L883" s="95" t="n">
        <v>43706</v>
      </c>
      <c r="M883" s="35" t="str">
        <f aca="true">IF(L883-TODAY()&lt;0,"",IF(L883-TODAY()&lt;30,30,IF(L883-TODAY()&lt;60,60,IF(L883-TODAY()&lt;90,90,IF(L883-TODAY()&lt;180,180,"")))))</f>
        <v/>
      </c>
      <c r="N883" s="104" t="n">
        <v>61689.6</v>
      </c>
      <c r="O883" s="20"/>
      <c r="P883" s="44" t="s">
        <v>2135</v>
      </c>
    </row>
    <row r="884" s="71" customFormat="true" ht="22.5" hidden="false" customHeight="false" outlineLevel="0" collapsed="false">
      <c r="A884" s="20" t="s">
        <v>1591</v>
      </c>
      <c r="B884" s="49" t="str">
        <f aca="false">MID(A884,8,4)</f>
        <v>2017</v>
      </c>
      <c r="C884" s="49" t="s">
        <v>42</v>
      </c>
      <c r="D884" s="20" t="s">
        <v>54</v>
      </c>
      <c r="E884" s="49" t="s">
        <v>44</v>
      </c>
      <c r="F884" s="51" t="s">
        <v>2063</v>
      </c>
      <c r="G884" s="49" t="s">
        <v>2136</v>
      </c>
      <c r="H884" s="85" t="n">
        <v>201800311</v>
      </c>
      <c r="I884" s="49" t="s">
        <v>2125</v>
      </c>
      <c r="J884" s="49"/>
      <c r="K884" s="95" t="n">
        <v>43341</v>
      </c>
      <c r="L884" s="95" t="n">
        <v>43706</v>
      </c>
      <c r="M884" s="35" t="str">
        <f aca="true">IF(L884-TODAY()&lt;0,"",IF(L884-TODAY()&lt;30,30,IF(L884-TODAY()&lt;60,60,IF(L884-TODAY()&lt;90,90,IF(L884-TODAY()&lt;180,180,"")))))</f>
        <v/>
      </c>
      <c r="N884" s="104" t="n">
        <v>44594</v>
      </c>
      <c r="O884" s="20"/>
      <c r="P884" s="44" t="s">
        <v>2137</v>
      </c>
    </row>
    <row r="885" s="71" customFormat="true" ht="22.5" hidden="false" customHeight="false" outlineLevel="0" collapsed="false">
      <c r="A885" s="20" t="s">
        <v>1591</v>
      </c>
      <c r="B885" s="49" t="str">
        <f aca="false">MID(A885,8,4)</f>
        <v>2017</v>
      </c>
      <c r="C885" s="49" t="s">
        <v>42</v>
      </c>
      <c r="D885" s="20" t="s">
        <v>54</v>
      </c>
      <c r="E885" s="49" t="s">
        <v>44</v>
      </c>
      <c r="F885" s="51" t="s">
        <v>1616</v>
      </c>
      <c r="G885" s="49" t="s">
        <v>2136</v>
      </c>
      <c r="H885" s="85" t="n">
        <v>201800312</v>
      </c>
      <c r="I885" s="49" t="s">
        <v>1851</v>
      </c>
      <c r="J885" s="49"/>
      <c r="K885" s="95" t="n">
        <v>43341</v>
      </c>
      <c r="L885" s="95" t="n">
        <v>43706</v>
      </c>
      <c r="M885" s="35" t="str">
        <f aca="true">IF(L885-TODAY()&lt;0,"",IF(L885-TODAY()&lt;30,30,IF(L885-TODAY()&lt;60,60,IF(L885-TODAY()&lt;90,90,IF(L885-TODAY()&lt;180,180,"")))))</f>
        <v/>
      </c>
      <c r="N885" s="104" t="n">
        <v>1771.08</v>
      </c>
      <c r="O885" s="20"/>
      <c r="P885" s="44" t="s">
        <v>2138</v>
      </c>
    </row>
    <row r="886" s="71" customFormat="true" ht="22.5" hidden="false" customHeight="false" outlineLevel="0" collapsed="false">
      <c r="A886" s="20" t="s">
        <v>1591</v>
      </c>
      <c r="B886" s="49" t="str">
        <f aca="false">MID(A886,8,4)</f>
        <v>2017</v>
      </c>
      <c r="C886" s="49" t="s">
        <v>42</v>
      </c>
      <c r="D886" s="20" t="s">
        <v>54</v>
      </c>
      <c r="E886" s="49" t="s">
        <v>44</v>
      </c>
      <c r="F886" s="51" t="s">
        <v>1848</v>
      </c>
      <c r="G886" s="49" t="s">
        <v>2136</v>
      </c>
      <c r="H886" s="85" t="n">
        <v>201800313</v>
      </c>
      <c r="I886" s="49" t="s">
        <v>2139</v>
      </c>
      <c r="J886" s="49"/>
      <c r="K886" s="95" t="n">
        <v>43341</v>
      </c>
      <c r="L886" s="95" t="n">
        <v>43706</v>
      </c>
      <c r="M886" s="35" t="str">
        <f aca="true">IF(L886-TODAY()&lt;0,"",IF(L886-TODAY()&lt;30,30,IF(L886-TODAY()&lt;60,60,IF(L886-TODAY()&lt;90,90,IF(L886-TODAY()&lt;180,180,"")))))</f>
        <v/>
      </c>
      <c r="N886" s="104" t="n">
        <v>10829.81</v>
      </c>
      <c r="O886" s="20"/>
      <c r="P886" s="44" t="s">
        <v>2138</v>
      </c>
    </row>
    <row r="887" s="71" customFormat="true" ht="22.5" hidden="false" customHeight="false" outlineLevel="0" collapsed="false">
      <c r="A887" s="20" t="s">
        <v>1591</v>
      </c>
      <c r="B887" s="49" t="str">
        <f aca="false">MID(A887,8,4)</f>
        <v>2017</v>
      </c>
      <c r="C887" s="49" t="s">
        <v>42</v>
      </c>
      <c r="D887" s="20" t="s">
        <v>54</v>
      </c>
      <c r="E887" s="49" t="s">
        <v>44</v>
      </c>
      <c r="F887" s="51" t="s">
        <v>1616</v>
      </c>
      <c r="G887" s="49" t="s">
        <v>2136</v>
      </c>
      <c r="H887" s="85" t="n">
        <v>201800314</v>
      </c>
      <c r="I887" s="49" t="s">
        <v>1655</v>
      </c>
      <c r="J887" s="49"/>
      <c r="K887" s="95" t="n">
        <v>43341</v>
      </c>
      <c r="L887" s="95" t="n">
        <v>43706</v>
      </c>
      <c r="M887" s="35" t="str">
        <f aca="true">IF(L887-TODAY()&lt;0,"",IF(L887-TODAY()&lt;30,30,IF(L887-TODAY()&lt;60,60,IF(L887-TODAY()&lt;90,90,IF(L887-TODAY()&lt;180,180,"")))))</f>
        <v/>
      </c>
      <c r="N887" s="104" t="n">
        <v>1974</v>
      </c>
      <c r="O887" s="20"/>
      <c r="P887" s="44" t="s">
        <v>2137</v>
      </c>
    </row>
    <row r="888" s="71" customFormat="true" ht="22.5" hidden="false" customHeight="false" outlineLevel="0" collapsed="false">
      <c r="A888" s="20" t="s">
        <v>2140</v>
      </c>
      <c r="B888" s="49" t="str">
        <f aca="false">MID(A888,8,4)</f>
        <v>2018</v>
      </c>
      <c r="C888" s="49" t="s">
        <v>42</v>
      </c>
      <c r="D888" s="20" t="s">
        <v>557</v>
      </c>
      <c r="E888" s="103"/>
      <c r="F888" s="51" t="s">
        <v>2141</v>
      </c>
      <c r="G888" s="49" t="s">
        <v>1049</v>
      </c>
      <c r="H888" s="85" t="s">
        <v>2142</v>
      </c>
      <c r="I888" s="49" t="s">
        <v>2108</v>
      </c>
      <c r="J888" s="49"/>
      <c r="K888" s="95" t="n">
        <v>43342</v>
      </c>
      <c r="L888" s="95" t="n">
        <v>43707</v>
      </c>
      <c r="M888" s="35" t="str">
        <f aca="true">IF(L888-TODAY()&lt;0,"",IF(L888-TODAY()&lt;30,30,IF(L888-TODAY()&lt;60,60,IF(L888-TODAY()&lt;90,90,IF(L888-TODAY()&lt;180,180,"")))))</f>
        <v/>
      </c>
      <c r="N888" s="116" t="n">
        <v>464214.96</v>
      </c>
      <c r="O888" s="20"/>
      <c r="P888" s="44"/>
    </row>
    <row r="889" s="71" customFormat="true" ht="90" hidden="false" customHeight="false" outlineLevel="0" collapsed="false">
      <c r="A889" s="20" t="s">
        <v>2140</v>
      </c>
      <c r="B889" s="49" t="str">
        <f aca="false">MID(A889,8,4)</f>
        <v>2018</v>
      </c>
      <c r="C889" s="49" t="s">
        <v>42</v>
      </c>
      <c r="D889" s="20" t="s">
        <v>557</v>
      </c>
      <c r="E889" s="103"/>
      <c r="F889" s="51" t="s">
        <v>2143</v>
      </c>
      <c r="G889" s="49" t="s">
        <v>1049</v>
      </c>
      <c r="H889" s="85" t="s">
        <v>2144</v>
      </c>
      <c r="I889" s="49" t="s">
        <v>2042</v>
      </c>
      <c r="J889" s="66" t="s">
        <v>1113</v>
      </c>
      <c r="K889" s="95" t="n">
        <v>43342</v>
      </c>
      <c r="L889" s="95" t="n">
        <v>43707</v>
      </c>
      <c r="M889" s="35" t="str">
        <f aca="true">IF(L889-TODAY()&lt;0,"",IF(L889-TODAY()&lt;30,30,IF(L889-TODAY()&lt;60,60,IF(L889-TODAY()&lt;90,90,IF(L889-TODAY()&lt;180,180,"")))))</f>
        <v/>
      </c>
      <c r="N889" s="116" t="n">
        <v>386679.92</v>
      </c>
      <c r="O889" s="20"/>
      <c r="P889" s="44"/>
    </row>
    <row r="890" s="71" customFormat="true" ht="22.5" hidden="false" customHeight="false" outlineLevel="0" collapsed="false">
      <c r="A890" s="20" t="s">
        <v>1591</v>
      </c>
      <c r="B890" s="49" t="str">
        <f aca="false">MID(A890,8,4)</f>
        <v>2017</v>
      </c>
      <c r="C890" s="49" t="s">
        <v>42</v>
      </c>
      <c r="D890" s="20" t="s">
        <v>54</v>
      </c>
      <c r="E890" s="49" t="s">
        <v>44</v>
      </c>
      <c r="F890" s="51" t="s">
        <v>2063</v>
      </c>
      <c r="G890" s="49" t="s">
        <v>2145</v>
      </c>
      <c r="H890" s="85" t="n">
        <v>201800310</v>
      </c>
      <c r="I890" s="49" t="s">
        <v>2125</v>
      </c>
      <c r="J890" s="49"/>
      <c r="K890" s="95" t="n">
        <v>43342</v>
      </c>
      <c r="L890" s="95" t="n">
        <v>43707</v>
      </c>
      <c r="M890" s="35" t="str">
        <f aca="true">IF(L890-TODAY()&lt;0,"",IF(L890-TODAY()&lt;30,30,IF(L890-TODAY()&lt;60,60,IF(L890-TODAY()&lt;90,90,IF(L890-TODAY()&lt;180,180,"")))))</f>
        <v/>
      </c>
      <c r="N890" s="104" t="n">
        <v>1292</v>
      </c>
      <c r="O890" s="20"/>
      <c r="P890" s="44" t="s">
        <v>2146</v>
      </c>
    </row>
    <row r="891" s="71" customFormat="true" ht="22.5" hidden="false" customHeight="false" outlineLevel="0" collapsed="false">
      <c r="A891" s="20" t="s">
        <v>1796</v>
      </c>
      <c r="B891" s="49" t="str">
        <f aca="false">MID(A891,8,4)</f>
        <v>2017</v>
      </c>
      <c r="C891" s="49" t="s">
        <v>42</v>
      </c>
      <c r="D891" s="20" t="s">
        <v>54</v>
      </c>
      <c r="E891" s="49" t="s">
        <v>44</v>
      </c>
      <c r="F891" s="51" t="s">
        <v>2147</v>
      </c>
      <c r="G891" s="49" t="s">
        <v>1681</v>
      </c>
      <c r="H891" s="85" t="n">
        <v>201800316</v>
      </c>
      <c r="I891" s="49" t="s">
        <v>1798</v>
      </c>
      <c r="J891" s="49"/>
      <c r="K891" s="95" t="n">
        <v>43342</v>
      </c>
      <c r="L891" s="95" t="n">
        <v>43707</v>
      </c>
      <c r="M891" s="35" t="str">
        <f aca="true">IF(L891-TODAY()&lt;0,"",IF(L891-TODAY()&lt;30,30,IF(L891-TODAY()&lt;60,60,IF(L891-TODAY()&lt;90,90,IF(L891-TODAY()&lt;180,180,"")))))</f>
        <v/>
      </c>
      <c r="N891" s="104" t="n">
        <v>20700</v>
      </c>
      <c r="O891" s="20"/>
      <c r="P891" s="44" t="s">
        <v>2148</v>
      </c>
    </row>
    <row r="892" s="71" customFormat="true" ht="22.5" hidden="false" customHeight="false" outlineLevel="0" collapsed="false">
      <c r="A892" s="20" t="s">
        <v>2034</v>
      </c>
      <c r="B892" s="49" t="str">
        <f aca="false">MID(A892,8,4)</f>
        <v>2018</v>
      </c>
      <c r="C892" s="49" t="s">
        <v>42</v>
      </c>
      <c r="D892" s="20" t="s">
        <v>557</v>
      </c>
      <c r="E892" s="49"/>
      <c r="F892" s="51" t="s">
        <v>2149</v>
      </c>
      <c r="G892" s="49" t="s">
        <v>1181</v>
      </c>
      <c r="H892" s="85" t="s">
        <v>2150</v>
      </c>
      <c r="I892" s="49" t="s">
        <v>2151</v>
      </c>
      <c r="J892" s="49"/>
      <c r="K892" s="95" t="n">
        <v>43346</v>
      </c>
      <c r="L892" s="95" t="n">
        <v>43711</v>
      </c>
      <c r="M892" s="35" t="str">
        <f aca="true">IF(L892-TODAY()&lt;0,"",IF(L892-TODAY()&lt;30,30,IF(L892-TODAY()&lt;60,60,IF(L892-TODAY()&lt;90,90,IF(L892-TODAY()&lt;180,180,"")))))</f>
        <v/>
      </c>
      <c r="N892" s="116" t="n">
        <v>119293.6</v>
      </c>
      <c r="O892" s="20"/>
      <c r="P892" s="94"/>
    </row>
    <row r="893" s="71" customFormat="true" ht="90" hidden="false" customHeight="false" outlineLevel="0" collapsed="false">
      <c r="A893" s="20" t="s">
        <v>2152</v>
      </c>
      <c r="B893" s="49" t="str">
        <f aca="false">MID(A893,8,4)</f>
        <v>2018</v>
      </c>
      <c r="C893" s="49" t="s">
        <v>42</v>
      </c>
      <c r="D893" s="20" t="s">
        <v>557</v>
      </c>
      <c r="E893" s="103"/>
      <c r="F893" s="51" t="s">
        <v>2153</v>
      </c>
      <c r="G893" s="49" t="s">
        <v>1049</v>
      </c>
      <c r="H893" s="85" t="s">
        <v>2154</v>
      </c>
      <c r="I893" s="49" t="s">
        <v>2155</v>
      </c>
      <c r="J893" s="49"/>
      <c r="K893" s="95" t="n">
        <v>43346</v>
      </c>
      <c r="L893" s="95" t="n">
        <v>43711</v>
      </c>
      <c r="M893" s="35" t="str">
        <f aca="true">IF(L893-TODAY()&lt;0,"",IF(L893-TODAY()&lt;30,30,IF(L893-TODAY()&lt;60,60,IF(L893-TODAY()&lt;90,90,IF(L893-TODAY()&lt;180,180,"")))))</f>
        <v/>
      </c>
      <c r="N893" s="116" t="n">
        <v>213962.5</v>
      </c>
      <c r="O893" s="20"/>
      <c r="P893" s="94"/>
    </row>
    <row r="894" s="71" customFormat="true" ht="22.5" hidden="false" customHeight="false" outlineLevel="0" collapsed="false">
      <c r="A894" s="20" t="s">
        <v>1591</v>
      </c>
      <c r="B894" s="49" t="str">
        <f aca="false">MID(A894,8,4)</f>
        <v>2017</v>
      </c>
      <c r="C894" s="49" t="s">
        <v>42</v>
      </c>
      <c r="D894" s="20" t="s">
        <v>54</v>
      </c>
      <c r="E894" s="49" t="s">
        <v>44</v>
      </c>
      <c r="F894" s="51" t="s">
        <v>2063</v>
      </c>
      <c r="G894" s="49" t="s">
        <v>1881</v>
      </c>
      <c r="H894" s="85" t="n">
        <v>201800320</v>
      </c>
      <c r="I894" s="49" t="s">
        <v>1878</v>
      </c>
      <c r="J894" s="49"/>
      <c r="K894" s="95" t="n">
        <v>43346</v>
      </c>
      <c r="L894" s="95" t="n">
        <v>43346</v>
      </c>
      <c r="M894" s="35" t="str">
        <f aca="true">IF(L894-TODAY()&lt;0,"",IF(L894-TODAY()&lt;30,30,IF(L894-TODAY()&lt;60,60,IF(L894-TODAY()&lt;90,90,IF(L894-TODAY()&lt;180,180,"")))))</f>
        <v/>
      </c>
      <c r="N894" s="104" t="n">
        <v>2571</v>
      </c>
      <c r="O894" s="20"/>
      <c r="P894" s="94" t="s">
        <v>2156</v>
      </c>
    </row>
    <row r="895" s="71" customFormat="true" ht="33.75" hidden="false" customHeight="false" outlineLevel="0" collapsed="false">
      <c r="A895" s="20" t="s">
        <v>1997</v>
      </c>
      <c r="B895" s="49" t="str">
        <f aca="false">MID(A895,8,4)</f>
        <v>2018</v>
      </c>
      <c r="C895" s="49" t="s">
        <v>42</v>
      </c>
      <c r="D895" s="20" t="s">
        <v>748</v>
      </c>
      <c r="E895" s="49" t="s">
        <v>44</v>
      </c>
      <c r="F895" s="51" t="s">
        <v>2157</v>
      </c>
      <c r="G895" s="49" t="s">
        <v>535</v>
      </c>
      <c r="H895" s="85" t="n">
        <v>201800318</v>
      </c>
      <c r="I895" s="49" t="s">
        <v>2000</v>
      </c>
      <c r="J895" s="66" t="s">
        <v>2001</v>
      </c>
      <c r="K895" s="95" t="n">
        <v>43346</v>
      </c>
      <c r="L895" s="95" t="n">
        <v>43711</v>
      </c>
      <c r="M895" s="35" t="str">
        <f aca="true">IF(L895-TODAY()&lt;0,"",IF(L895-TODAY()&lt;30,30,IF(L895-TODAY()&lt;60,60,IF(L895-TODAY()&lt;90,90,IF(L895-TODAY()&lt;180,180,"")))))</f>
        <v/>
      </c>
      <c r="N895" s="104" t="n">
        <v>16178.77</v>
      </c>
      <c r="O895" s="111"/>
      <c r="P895" s="44"/>
    </row>
    <row r="896" s="71" customFormat="true" ht="22.5" hidden="false" customHeight="false" outlineLevel="0" collapsed="false">
      <c r="A896" s="20" t="s">
        <v>1997</v>
      </c>
      <c r="B896" s="49" t="str">
        <f aca="false">MID(A896,8,4)</f>
        <v>2018</v>
      </c>
      <c r="C896" s="49" t="s">
        <v>42</v>
      </c>
      <c r="D896" s="20" t="s">
        <v>748</v>
      </c>
      <c r="E896" s="49" t="s">
        <v>1047</v>
      </c>
      <c r="F896" s="51" t="s">
        <v>2158</v>
      </c>
      <c r="G896" s="49" t="s">
        <v>535</v>
      </c>
      <c r="H896" s="85" t="n">
        <v>201800318</v>
      </c>
      <c r="I896" s="49" t="s">
        <v>2000</v>
      </c>
      <c r="J896" s="66" t="s">
        <v>2001</v>
      </c>
      <c r="K896" s="95" t="n">
        <v>43364</v>
      </c>
      <c r="L896" s="95" t="n">
        <v>43711</v>
      </c>
      <c r="M896" s="35" t="str">
        <f aca="true">IF(L896-TODAY()&lt;0,"",IF(L896-TODAY()&lt;30,30,IF(L896-TODAY()&lt;60,60,IF(L896-TODAY()&lt;90,90,IF(L896-TODAY()&lt;180,180,"")))))</f>
        <v/>
      </c>
      <c r="N896" s="104" t="n">
        <v>0</v>
      </c>
      <c r="O896" s="111"/>
      <c r="P896" s="44"/>
    </row>
    <row r="897" s="71" customFormat="true" ht="22.5" hidden="false" customHeight="false" outlineLevel="0" collapsed="false">
      <c r="A897" s="20" t="s">
        <v>1398</v>
      </c>
      <c r="B897" s="49" t="str">
        <f aca="false">MID(A897,8,4)</f>
        <v>2017</v>
      </c>
      <c r="C897" s="49" t="s">
        <v>42</v>
      </c>
      <c r="D897" s="20" t="s">
        <v>43</v>
      </c>
      <c r="E897" s="49" t="s">
        <v>44</v>
      </c>
      <c r="F897" s="51" t="s">
        <v>2159</v>
      </c>
      <c r="G897" s="49" t="s">
        <v>1835</v>
      </c>
      <c r="H897" s="85" t="n">
        <v>201800336</v>
      </c>
      <c r="I897" s="49" t="s">
        <v>1401</v>
      </c>
      <c r="J897" s="49"/>
      <c r="K897" s="95" t="n">
        <v>43346</v>
      </c>
      <c r="L897" s="95" t="n">
        <v>43711</v>
      </c>
      <c r="M897" s="35" t="str">
        <f aca="true">IF(L897-TODAY()&lt;0,"",IF(L897-TODAY()&lt;30,30,IF(L897-TODAY()&lt;60,60,IF(L897-TODAY()&lt;90,90,IF(L897-TODAY()&lt;180,180,"")))))</f>
        <v/>
      </c>
      <c r="N897" s="104" t="n">
        <v>120848</v>
      </c>
      <c r="O897" s="111"/>
      <c r="P897" s="44" t="s">
        <v>2160</v>
      </c>
    </row>
    <row r="898" s="71" customFormat="true" ht="11.25" hidden="false" customHeight="false" outlineLevel="0" collapsed="false">
      <c r="A898" s="20" t="s">
        <v>1398</v>
      </c>
      <c r="B898" s="49" t="str">
        <f aca="false">MID(A898,8,4)</f>
        <v>2017</v>
      </c>
      <c r="C898" s="49" t="s">
        <v>42</v>
      </c>
      <c r="D898" s="20" t="s">
        <v>43</v>
      </c>
      <c r="E898" s="49" t="s">
        <v>1047</v>
      </c>
      <c r="F898" s="51" t="s">
        <v>2161</v>
      </c>
      <c r="G898" s="49" t="s">
        <v>1835</v>
      </c>
      <c r="H898" s="85" t="n">
        <v>201800336</v>
      </c>
      <c r="I898" s="49" t="s">
        <v>1401</v>
      </c>
      <c r="J898" s="49"/>
      <c r="K898" s="95" t="n">
        <v>43375</v>
      </c>
      <c r="L898" s="95" t="n">
        <v>43711</v>
      </c>
      <c r="M898" s="35"/>
      <c r="N898" s="104" t="n">
        <v>0</v>
      </c>
      <c r="O898" s="111"/>
      <c r="P898" s="44"/>
    </row>
    <row r="899" s="71" customFormat="true" ht="33.75" hidden="false" customHeight="false" outlineLevel="0" collapsed="false">
      <c r="A899" s="20" t="s">
        <v>1800</v>
      </c>
      <c r="B899" s="49" t="str">
        <f aca="false">MID(A899,8,4)</f>
        <v>2017</v>
      </c>
      <c r="C899" s="49" t="s">
        <v>42</v>
      </c>
      <c r="D899" s="20" t="s">
        <v>748</v>
      </c>
      <c r="E899" s="49" t="s">
        <v>44</v>
      </c>
      <c r="F899" s="51" t="s">
        <v>2162</v>
      </c>
      <c r="G899" s="49" t="s">
        <v>1049</v>
      </c>
      <c r="H899" s="85" t="n">
        <v>201800321</v>
      </c>
      <c r="I899" s="49" t="s">
        <v>1437</v>
      </c>
      <c r="J899" s="66" t="s">
        <v>1113</v>
      </c>
      <c r="K899" s="95" t="n">
        <v>43348</v>
      </c>
      <c r="L899" s="95" t="n">
        <v>43713</v>
      </c>
      <c r="M899" s="35" t="str">
        <f aca="true">IF(L899-TODAY()&lt;0,"",IF(L899-TODAY()&lt;30,30,IF(L899-TODAY()&lt;60,60,IF(L899-TODAY()&lt;90,90,IF(L899-TODAY()&lt;180,180,"")))))</f>
        <v/>
      </c>
      <c r="N899" s="104" t="n">
        <v>98344.03</v>
      </c>
      <c r="O899" s="111"/>
      <c r="P899" s="44"/>
    </row>
    <row r="900" s="71" customFormat="true" ht="22.5" hidden="false" customHeight="false" outlineLevel="0" collapsed="false">
      <c r="A900" s="20" t="s">
        <v>2163</v>
      </c>
      <c r="B900" s="49" t="str">
        <f aca="false">MID(A900,8,4)</f>
        <v>2018</v>
      </c>
      <c r="C900" s="49" t="s">
        <v>42</v>
      </c>
      <c r="D900" s="20" t="s">
        <v>54</v>
      </c>
      <c r="E900" s="49" t="s">
        <v>44</v>
      </c>
      <c r="F900" s="51" t="s">
        <v>2164</v>
      </c>
      <c r="G900" s="49" t="s">
        <v>535</v>
      </c>
      <c r="H900" s="85" t="n">
        <v>201800319</v>
      </c>
      <c r="I900" s="49" t="s">
        <v>2165</v>
      </c>
      <c r="J900" s="49"/>
      <c r="K900" s="95" t="n">
        <v>43355</v>
      </c>
      <c r="L900" s="95" t="n">
        <v>43720</v>
      </c>
      <c r="M900" s="35" t="str">
        <f aca="true">IF(L900-TODAY()&lt;0,"",IF(L900-TODAY()&lt;30,30,IF(L900-TODAY()&lt;60,60,IF(L900-TODAY()&lt;90,90,IF(L900-TODAY()&lt;180,180,"")))))</f>
        <v/>
      </c>
      <c r="N900" s="104" t="n">
        <v>136763</v>
      </c>
      <c r="O900" s="111"/>
      <c r="P900" s="44" t="s">
        <v>2166</v>
      </c>
    </row>
    <row r="901" s="71" customFormat="true" ht="22.5" hidden="false" customHeight="false" outlineLevel="0" collapsed="false">
      <c r="A901" s="20" t="s">
        <v>1591</v>
      </c>
      <c r="B901" s="49" t="str">
        <f aca="false">MID(A901,8,4)</f>
        <v>2017</v>
      </c>
      <c r="C901" s="49" t="s">
        <v>42</v>
      </c>
      <c r="D901" s="20" t="s">
        <v>54</v>
      </c>
      <c r="E901" s="49" t="s">
        <v>44</v>
      </c>
      <c r="F901" s="51" t="s">
        <v>1616</v>
      </c>
      <c r="G901" s="49" t="s">
        <v>1901</v>
      </c>
      <c r="H901" s="85" t="n">
        <v>201800334</v>
      </c>
      <c r="I901" s="49" t="s">
        <v>1655</v>
      </c>
      <c r="J901" s="49"/>
      <c r="K901" s="95" t="n">
        <v>43355</v>
      </c>
      <c r="L901" s="95" t="n">
        <v>43720</v>
      </c>
      <c r="M901" s="35" t="str">
        <f aca="true">IF(L901-TODAY()&lt;0,"",IF(L901-TODAY()&lt;30,30,IF(L901-TODAY()&lt;60,60,IF(L901-TODAY()&lt;90,90,IF(L901-TODAY()&lt;180,180,"")))))</f>
        <v/>
      </c>
      <c r="N901" s="104" t="n">
        <v>12502</v>
      </c>
      <c r="O901" s="111"/>
      <c r="P901" s="44" t="s">
        <v>2167</v>
      </c>
    </row>
    <row r="902" s="71" customFormat="true" ht="11.25" hidden="false" customHeight="false" outlineLevel="0" collapsed="false">
      <c r="A902" s="20" t="s">
        <v>1591</v>
      </c>
      <c r="B902" s="49" t="str">
        <f aca="false">MID(A902,8,4)</f>
        <v>2017</v>
      </c>
      <c r="C902" s="49" t="s">
        <v>42</v>
      </c>
      <c r="D902" s="20" t="s">
        <v>54</v>
      </c>
      <c r="E902" s="49" t="s">
        <v>44</v>
      </c>
      <c r="F902" s="51" t="s">
        <v>2063</v>
      </c>
      <c r="G902" s="49" t="s">
        <v>2168</v>
      </c>
      <c r="H902" s="85" t="n">
        <v>201800345</v>
      </c>
      <c r="I902" s="49" t="s">
        <v>2169</v>
      </c>
      <c r="J902" s="49"/>
      <c r="K902" s="95" t="n">
        <v>43355</v>
      </c>
      <c r="L902" s="95" t="n">
        <v>43720</v>
      </c>
      <c r="M902" s="35" t="str">
        <f aca="true">IF(L902-TODAY()&lt;0,"",IF(L902-TODAY()&lt;30,30,IF(L902-TODAY()&lt;60,60,IF(L902-TODAY()&lt;90,90,IF(L902-TODAY()&lt;180,180,"")))))</f>
        <v/>
      </c>
      <c r="N902" s="104" t="n">
        <v>2512</v>
      </c>
      <c r="O902" s="111"/>
      <c r="P902" s="44" t="s">
        <v>2170</v>
      </c>
    </row>
    <row r="903" s="71" customFormat="true" ht="22.5" hidden="false" customHeight="false" outlineLevel="0" collapsed="false">
      <c r="A903" s="66" t="s">
        <v>982</v>
      </c>
      <c r="B903" s="20" t="str">
        <f aca="false">MID(A903,8,4)</f>
        <v>2016</v>
      </c>
      <c r="C903" s="66" t="s">
        <v>42</v>
      </c>
      <c r="D903" s="66" t="s">
        <v>43</v>
      </c>
      <c r="E903" s="33" t="s">
        <v>44</v>
      </c>
      <c r="F903" s="34" t="s">
        <v>983</v>
      </c>
      <c r="G903" s="66" t="s">
        <v>279</v>
      </c>
      <c r="H903" s="86" t="n">
        <v>201600196</v>
      </c>
      <c r="I903" s="66" t="s">
        <v>614</v>
      </c>
      <c r="J903" s="66"/>
      <c r="K903" s="68" t="n">
        <v>42626</v>
      </c>
      <c r="L903" s="68" t="n">
        <v>43721</v>
      </c>
      <c r="M903" s="35" t="str">
        <f aca="true">IF(L903-TODAY()&lt;0,"",IF(L903-TODAY()&lt;30,30,IF(L903-TODAY()&lt;60,60,IF(L903-TODAY()&lt;90,90,IF(L903-TODAY()&lt;180,180,"")))))</f>
        <v/>
      </c>
      <c r="N903" s="88" t="n">
        <v>5116.64</v>
      </c>
      <c r="O903" s="66"/>
      <c r="P903" s="75"/>
    </row>
    <row r="904" s="71" customFormat="true" ht="11.25" hidden="false" customHeight="false" outlineLevel="0" collapsed="false">
      <c r="A904" s="66" t="s">
        <v>2171</v>
      </c>
      <c r="B904" s="20" t="str">
        <f aca="false">MID(A904,8,4)</f>
        <v>2016</v>
      </c>
      <c r="C904" s="66" t="s">
        <v>42</v>
      </c>
      <c r="D904" s="66" t="s">
        <v>43</v>
      </c>
      <c r="E904" s="33" t="s">
        <v>837</v>
      </c>
      <c r="F904" s="34" t="s">
        <v>2172</v>
      </c>
      <c r="G904" s="66" t="s">
        <v>279</v>
      </c>
      <c r="H904" s="86" t="n">
        <v>201600196</v>
      </c>
      <c r="I904" s="66" t="s">
        <v>614</v>
      </c>
      <c r="J904" s="66"/>
      <c r="K904" s="68" t="n">
        <v>42991</v>
      </c>
      <c r="L904" s="68" t="n">
        <v>43356</v>
      </c>
      <c r="M904" s="35" t="str">
        <f aca="true">IF(L904-TODAY()&lt;0,"",IF(L904-TODAY()&lt;30,30,IF(L904-TODAY()&lt;60,60,IF(L904-TODAY()&lt;90,90,IF(L904-TODAY()&lt;180,180,"")))))</f>
        <v/>
      </c>
      <c r="N904" s="69" t="n">
        <v>4994</v>
      </c>
      <c r="O904" s="66"/>
      <c r="P904" s="75"/>
    </row>
    <row r="905" s="71" customFormat="true" ht="11.25" hidden="false" customHeight="false" outlineLevel="0" collapsed="false">
      <c r="A905" s="66" t="s">
        <v>2171</v>
      </c>
      <c r="B905" s="20" t="str">
        <f aca="false">MID(A905,8,4)</f>
        <v>2016</v>
      </c>
      <c r="C905" s="66" t="s">
        <v>42</v>
      </c>
      <c r="D905" s="76" t="s">
        <v>43</v>
      </c>
      <c r="E905" s="77" t="s">
        <v>1047</v>
      </c>
      <c r="F905" s="63" t="s">
        <v>2173</v>
      </c>
      <c r="G905" s="66" t="s">
        <v>279</v>
      </c>
      <c r="H905" s="86" t="n">
        <v>201600196</v>
      </c>
      <c r="I905" s="66" t="s">
        <v>614</v>
      </c>
      <c r="J905" s="66"/>
      <c r="K905" s="68" t="n">
        <v>42991</v>
      </c>
      <c r="L905" s="78" t="n">
        <v>43113</v>
      </c>
      <c r="M905" s="35" t="str">
        <f aca="true">IF(L905-TODAY()&lt;0,"",IF(L905-TODAY()&lt;30,30,IF(L905-TODAY()&lt;60,60,IF(L905-TODAY()&lt;90,90,IF(L905-TODAY()&lt;180,180,"")))))</f>
        <v/>
      </c>
      <c r="N905" s="79" t="n">
        <v>122.64</v>
      </c>
      <c r="O905" s="66"/>
      <c r="P905" s="70"/>
    </row>
    <row r="906" s="71" customFormat="true" ht="22.5" hidden="false" customHeight="false" outlineLevel="0" collapsed="false">
      <c r="A906" s="66" t="s">
        <v>2171</v>
      </c>
      <c r="B906" s="20" t="str">
        <f aca="false">MID(A906,8,4)</f>
        <v>2016</v>
      </c>
      <c r="C906" s="66" t="s">
        <v>42</v>
      </c>
      <c r="D906" s="76" t="s">
        <v>43</v>
      </c>
      <c r="E906" s="77" t="s">
        <v>837</v>
      </c>
      <c r="F906" s="63" t="s">
        <v>2174</v>
      </c>
      <c r="G906" s="66" t="s">
        <v>279</v>
      </c>
      <c r="H906" s="86" t="n">
        <v>201600196</v>
      </c>
      <c r="I906" s="66" t="s">
        <v>614</v>
      </c>
      <c r="J906" s="66"/>
      <c r="K906" s="68" t="n">
        <v>43356</v>
      </c>
      <c r="L906" s="78" t="n">
        <v>43721</v>
      </c>
      <c r="M906" s="35" t="str">
        <f aca="true">IF(L906-TODAY()&lt;0,"",IF(L906-TODAY()&lt;30,30,IF(L906-TODAY()&lt;60,60,IF(L906-TODAY()&lt;90,90,IF(L906-TODAY()&lt;180,180,"")))))</f>
        <v/>
      </c>
      <c r="N906" s="79" t="n">
        <v>5116.64</v>
      </c>
      <c r="O906" s="66"/>
      <c r="P906" s="70"/>
    </row>
    <row r="907" s="71" customFormat="true" ht="22.5" hidden="false" customHeight="false" outlineLevel="0" collapsed="false">
      <c r="A907" s="20" t="s">
        <v>2175</v>
      </c>
      <c r="B907" s="49" t="str">
        <f aca="false">MID(A907,8,4)</f>
        <v>2018</v>
      </c>
      <c r="C907" s="49" t="s">
        <v>42</v>
      </c>
      <c r="D907" s="20" t="s">
        <v>54</v>
      </c>
      <c r="E907" s="49" t="s">
        <v>44</v>
      </c>
      <c r="F907" s="51" t="s">
        <v>2176</v>
      </c>
      <c r="G907" s="49" t="s">
        <v>1681</v>
      </c>
      <c r="H907" s="85" t="n">
        <v>201800325</v>
      </c>
      <c r="I907" s="49" t="s">
        <v>1189</v>
      </c>
      <c r="J907" s="49"/>
      <c r="K907" s="95" t="n">
        <v>43357</v>
      </c>
      <c r="L907" s="95" t="n">
        <v>43722</v>
      </c>
      <c r="M907" s="35" t="str">
        <f aca="true">IF(L907-TODAY()&lt;0,"",IF(L907-TODAY()&lt;30,30,IF(L907-TODAY()&lt;60,60,IF(L907-TODAY()&lt;90,90,IF(L907-TODAY()&lt;180,180,"")))))</f>
        <v/>
      </c>
      <c r="N907" s="104" t="n">
        <v>20130</v>
      </c>
      <c r="O907" s="20"/>
      <c r="P907" s="44" t="s">
        <v>2177</v>
      </c>
    </row>
    <row r="908" s="71" customFormat="true" ht="22.5" hidden="false" customHeight="false" outlineLevel="0" collapsed="false">
      <c r="A908" s="20" t="s">
        <v>2178</v>
      </c>
      <c r="B908" s="49" t="str">
        <f aca="false">MID(A908,8,4)</f>
        <v>2018</v>
      </c>
      <c r="C908" s="49" t="s">
        <v>42</v>
      </c>
      <c r="D908" s="20" t="s">
        <v>54</v>
      </c>
      <c r="E908" s="49" t="s">
        <v>44</v>
      </c>
      <c r="F908" s="51" t="s">
        <v>2179</v>
      </c>
      <c r="G908" s="49" t="s">
        <v>394</v>
      </c>
      <c r="H908" s="85" t="n">
        <v>201800333</v>
      </c>
      <c r="I908" s="49" t="s">
        <v>2180</v>
      </c>
      <c r="J908" s="49"/>
      <c r="K908" s="95" t="n">
        <v>43357</v>
      </c>
      <c r="L908" s="95" t="n">
        <v>43722</v>
      </c>
      <c r="M908" s="35" t="str">
        <f aca="true">IF(L908-TODAY()&lt;0,"",IF(L908-TODAY()&lt;30,30,IF(L908-TODAY()&lt;60,60,IF(L908-TODAY()&lt;90,90,IF(L908-TODAY()&lt;180,180,"")))))</f>
        <v/>
      </c>
      <c r="N908" s="104" t="n">
        <v>15000</v>
      </c>
      <c r="O908" s="111"/>
      <c r="P908" s="44" t="s">
        <v>2181</v>
      </c>
    </row>
    <row r="909" s="71" customFormat="true" ht="22.5" hidden="false" customHeight="false" outlineLevel="0" collapsed="false">
      <c r="A909" s="20" t="s">
        <v>1591</v>
      </c>
      <c r="B909" s="49" t="str">
        <f aca="false">MID(A909,8,4)</f>
        <v>2017</v>
      </c>
      <c r="C909" s="49" t="s">
        <v>42</v>
      </c>
      <c r="D909" s="20" t="s">
        <v>54</v>
      </c>
      <c r="E909" s="49" t="s">
        <v>44</v>
      </c>
      <c r="F909" s="51" t="s">
        <v>2063</v>
      </c>
      <c r="G909" s="49" t="s">
        <v>1881</v>
      </c>
      <c r="H909" s="85" t="n">
        <v>201800347</v>
      </c>
      <c r="I909" s="49" t="s">
        <v>1896</v>
      </c>
      <c r="J909" s="49"/>
      <c r="K909" s="95" t="n">
        <v>43360</v>
      </c>
      <c r="L909" s="95" t="n">
        <v>43725</v>
      </c>
      <c r="M909" s="35" t="str">
        <f aca="true">IF(L909-TODAY()&lt;0,"",IF(L909-TODAY()&lt;30,30,IF(L909-TODAY()&lt;60,60,IF(L909-TODAY()&lt;90,90,IF(L909-TODAY()&lt;180,180,"")))))</f>
        <v/>
      </c>
      <c r="N909" s="104" t="n">
        <v>1256</v>
      </c>
      <c r="O909" s="111"/>
      <c r="P909" s="44" t="s">
        <v>2182</v>
      </c>
    </row>
    <row r="910" s="71" customFormat="true" ht="22.5" hidden="false" customHeight="false" outlineLevel="0" collapsed="false">
      <c r="A910" s="20" t="s">
        <v>1591</v>
      </c>
      <c r="B910" s="49" t="str">
        <f aca="false">MID(A910,8,4)</f>
        <v>2017</v>
      </c>
      <c r="C910" s="49" t="s">
        <v>42</v>
      </c>
      <c r="D910" s="20" t="s">
        <v>54</v>
      </c>
      <c r="E910" s="49" t="s">
        <v>44</v>
      </c>
      <c r="F910" s="51" t="s">
        <v>2077</v>
      </c>
      <c r="G910" s="49" t="s">
        <v>2031</v>
      </c>
      <c r="H910" s="85" t="n">
        <v>201800329</v>
      </c>
      <c r="I910" s="49" t="s">
        <v>1876</v>
      </c>
      <c r="J910" s="49"/>
      <c r="K910" s="95" t="n">
        <v>43361</v>
      </c>
      <c r="L910" s="95" t="n">
        <v>43726</v>
      </c>
      <c r="M910" s="35" t="str">
        <f aca="true">IF(L910-TODAY()&lt;0,"",IF(L910-TODAY()&lt;30,30,IF(L910-TODAY()&lt;60,60,IF(L910-TODAY()&lt;90,90,IF(L910-TODAY()&lt;180,180,"")))))</f>
        <v/>
      </c>
      <c r="N910" s="104" t="n">
        <v>35508.62</v>
      </c>
      <c r="O910" s="111"/>
      <c r="P910" s="44" t="s">
        <v>2183</v>
      </c>
    </row>
    <row r="911" s="71" customFormat="true" ht="33.75" hidden="false" customHeight="false" outlineLevel="0" collapsed="false">
      <c r="A911" s="20" t="s">
        <v>2184</v>
      </c>
      <c r="B911" s="49" t="str">
        <f aca="false">MID(A911,8,4)</f>
        <v>2017</v>
      </c>
      <c r="C911" s="49" t="s">
        <v>42</v>
      </c>
      <c r="D911" s="20" t="s">
        <v>54</v>
      </c>
      <c r="E911" s="49" t="s">
        <v>44</v>
      </c>
      <c r="F911" s="51" t="s">
        <v>2185</v>
      </c>
      <c r="G911" s="49" t="s">
        <v>2067</v>
      </c>
      <c r="H911" s="85" t="n">
        <v>201800326</v>
      </c>
      <c r="I911" s="49" t="s">
        <v>2186</v>
      </c>
      <c r="J911" s="49"/>
      <c r="K911" s="95" t="n">
        <v>43361</v>
      </c>
      <c r="L911" s="95" t="n">
        <v>43726</v>
      </c>
      <c r="M911" s="35" t="str">
        <f aca="true">IF(L911-TODAY()&lt;0,"",IF(L911-TODAY()&lt;30,30,IF(L911-TODAY()&lt;60,60,IF(L911-TODAY()&lt;90,90,IF(L911-TODAY()&lt;180,180,"")))))</f>
        <v/>
      </c>
      <c r="N911" s="104" t="n">
        <v>234876</v>
      </c>
      <c r="O911" s="20"/>
      <c r="P911" s="44" t="s">
        <v>2187</v>
      </c>
    </row>
    <row r="912" s="71" customFormat="true" ht="22.5" hidden="false" customHeight="false" outlineLevel="0" collapsed="false">
      <c r="A912" s="20" t="s">
        <v>1498</v>
      </c>
      <c r="B912" s="49" t="str">
        <f aca="false">MID(A912,8,4)</f>
        <v>2017</v>
      </c>
      <c r="C912" s="49" t="s">
        <v>42</v>
      </c>
      <c r="D912" s="20" t="s">
        <v>54</v>
      </c>
      <c r="E912" s="49" t="s">
        <v>44</v>
      </c>
      <c r="F912" s="51" t="s">
        <v>2188</v>
      </c>
      <c r="G912" s="49" t="s">
        <v>2189</v>
      </c>
      <c r="H912" s="85" t="n">
        <v>201800344</v>
      </c>
      <c r="I912" s="49" t="s">
        <v>1500</v>
      </c>
      <c r="J912" s="49"/>
      <c r="K912" s="95" t="n">
        <v>43361</v>
      </c>
      <c r="L912" s="95" t="n">
        <v>43726</v>
      </c>
      <c r="M912" s="35" t="str">
        <f aca="true">IF(L912-TODAY()&lt;0,"",IF(L912-TODAY()&lt;30,30,IF(L912-TODAY()&lt;60,60,IF(L912-TODAY()&lt;90,90,IF(L912-TODAY()&lt;180,180,"")))))</f>
        <v/>
      </c>
      <c r="N912" s="104" t="n">
        <v>28992.9</v>
      </c>
      <c r="O912" s="111"/>
      <c r="P912" s="44" t="s">
        <v>2190</v>
      </c>
    </row>
    <row r="913" s="71" customFormat="true" ht="11.25" hidden="false" customHeight="false" outlineLevel="0" collapsed="false">
      <c r="A913" s="20" t="s">
        <v>2109</v>
      </c>
      <c r="B913" s="49" t="str">
        <f aca="false">MID(A913,8,4)</f>
        <v>2018</v>
      </c>
      <c r="C913" s="49" t="s">
        <v>42</v>
      </c>
      <c r="D913" s="20" t="s">
        <v>54</v>
      </c>
      <c r="E913" s="49" t="s">
        <v>44</v>
      </c>
      <c r="F913" s="51" t="s">
        <v>2110</v>
      </c>
      <c r="G913" s="49" t="s">
        <v>1563</v>
      </c>
      <c r="H913" s="85" t="n">
        <v>201800332</v>
      </c>
      <c r="I913" s="49" t="s">
        <v>2112</v>
      </c>
      <c r="J913" s="66" t="s">
        <v>2113</v>
      </c>
      <c r="K913" s="95" t="n">
        <v>43361</v>
      </c>
      <c r="L913" s="95" t="n">
        <v>43726</v>
      </c>
      <c r="M913" s="35" t="str">
        <f aca="true">IF(L913-TODAY()&lt;0,"",IF(L913-TODAY()&lt;30,30,IF(L913-TODAY()&lt;60,60,IF(L913-TODAY()&lt;90,90,IF(L913-TODAY()&lt;180,180,"")))))</f>
        <v/>
      </c>
      <c r="N913" s="104" t="n">
        <v>2366.4</v>
      </c>
      <c r="O913" s="111"/>
      <c r="P913" s="44" t="s">
        <v>2191</v>
      </c>
    </row>
    <row r="914" s="71" customFormat="true" ht="11.25" hidden="false" customHeight="false" outlineLevel="0" collapsed="false">
      <c r="A914" s="20" t="s">
        <v>2109</v>
      </c>
      <c r="B914" s="49" t="str">
        <f aca="false">MID(A914,8,4)</f>
        <v>2018</v>
      </c>
      <c r="C914" s="49" t="s">
        <v>42</v>
      </c>
      <c r="D914" s="20" t="s">
        <v>54</v>
      </c>
      <c r="E914" s="49" t="s">
        <v>44</v>
      </c>
      <c r="F914" s="51" t="s">
        <v>2110</v>
      </c>
      <c r="G914" s="49" t="s">
        <v>2192</v>
      </c>
      <c r="H914" s="85" t="n">
        <v>201800331</v>
      </c>
      <c r="I914" s="49" t="s">
        <v>2112</v>
      </c>
      <c r="J914" s="66" t="s">
        <v>2113</v>
      </c>
      <c r="K914" s="95" t="n">
        <v>43361</v>
      </c>
      <c r="L914" s="95" t="n">
        <v>43726</v>
      </c>
      <c r="M914" s="35" t="str">
        <f aca="true">IF(L914-TODAY()&lt;0,"",IF(L914-TODAY()&lt;30,30,IF(L914-TODAY()&lt;60,60,IF(L914-TODAY()&lt;90,90,IF(L914-TODAY()&lt;180,180,"")))))</f>
        <v/>
      </c>
      <c r="N914" s="104" t="n">
        <v>3019.2</v>
      </c>
      <c r="O914" s="111"/>
      <c r="P914" s="44" t="s">
        <v>2193</v>
      </c>
    </row>
    <row r="915" s="71" customFormat="true" ht="11.25" hidden="false" customHeight="false" outlineLevel="0" collapsed="false">
      <c r="A915" s="20" t="s">
        <v>2109</v>
      </c>
      <c r="B915" s="49" t="str">
        <f aca="false">MID(A915,8,4)</f>
        <v>2018</v>
      </c>
      <c r="C915" s="49" t="s">
        <v>42</v>
      </c>
      <c r="D915" s="20" t="s">
        <v>54</v>
      </c>
      <c r="E915" s="49" t="s">
        <v>44</v>
      </c>
      <c r="F915" s="51" t="s">
        <v>2110</v>
      </c>
      <c r="G915" s="49" t="s">
        <v>1563</v>
      </c>
      <c r="H915" s="85" t="n">
        <v>201800330</v>
      </c>
      <c r="I915" s="49" t="s">
        <v>2112</v>
      </c>
      <c r="J915" s="66" t="s">
        <v>2113</v>
      </c>
      <c r="K915" s="95" t="n">
        <v>43362</v>
      </c>
      <c r="L915" s="95" t="n">
        <v>43727</v>
      </c>
      <c r="M915" s="35" t="str">
        <f aca="true">IF(L915-TODAY()&lt;0,"",IF(L915-TODAY()&lt;30,30,IF(L915-TODAY()&lt;60,60,IF(L915-TODAY()&lt;90,90,IF(L915-TODAY()&lt;180,180,"")))))</f>
        <v/>
      </c>
      <c r="N915" s="104" t="n">
        <v>734.4</v>
      </c>
      <c r="O915" s="111"/>
      <c r="P915" s="44" t="s">
        <v>2194</v>
      </c>
    </row>
    <row r="916" s="71" customFormat="true" ht="33.75" hidden="false" customHeight="false" outlineLevel="0" collapsed="false">
      <c r="A916" s="20" t="s">
        <v>1439</v>
      </c>
      <c r="B916" s="49" t="str">
        <f aca="false">MID(A916,8,4)</f>
        <v>2017</v>
      </c>
      <c r="C916" s="49" t="s">
        <v>42</v>
      </c>
      <c r="D916" s="20" t="s">
        <v>748</v>
      </c>
      <c r="E916" s="49" t="s">
        <v>44</v>
      </c>
      <c r="F916" s="51" t="s">
        <v>2195</v>
      </c>
      <c r="G916" s="49" t="s">
        <v>1049</v>
      </c>
      <c r="H916" s="85" t="n">
        <v>201800327</v>
      </c>
      <c r="I916" s="49" t="s">
        <v>2196</v>
      </c>
      <c r="J916" s="20" t="s">
        <v>223</v>
      </c>
      <c r="K916" s="95" t="n">
        <v>43362</v>
      </c>
      <c r="L916" s="95" t="n">
        <v>43727</v>
      </c>
      <c r="M916" s="35" t="str">
        <f aca="true">IF(L916-TODAY()&lt;0,"",IF(L916-TODAY()&lt;30,30,IF(L916-TODAY()&lt;60,60,IF(L916-TODAY()&lt;90,90,IF(L916-TODAY()&lt;180,180,"")))))</f>
        <v/>
      </c>
      <c r="N916" s="104" t="n">
        <v>53734.55</v>
      </c>
      <c r="O916" s="111"/>
      <c r="P916" s="44"/>
    </row>
    <row r="917" s="71" customFormat="true" ht="11.25" hidden="false" customHeight="false" outlineLevel="0" collapsed="false">
      <c r="A917" s="20" t="s">
        <v>1591</v>
      </c>
      <c r="B917" s="49" t="str">
        <f aca="false">MID(A917,8,4)</f>
        <v>2017</v>
      </c>
      <c r="C917" s="49" t="s">
        <v>42</v>
      </c>
      <c r="D917" s="20" t="s">
        <v>54</v>
      </c>
      <c r="E917" s="49" t="s">
        <v>44</v>
      </c>
      <c r="F917" s="51" t="s">
        <v>2063</v>
      </c>
      <c r="G917" s="49" t="s">
        <v>745</v>
      </c>
      <c r="H917" s="85" t="n">
        <v>201800346</v>
      </c>
      <c r="I917" s="49" t="s">
        <v>2169</v>
      </c>
      <c r="J917" s="49"/>
      <c r="K917" s="95" t="n">
        <v>43363</v>
      </c>
      <c r="L917" s="95" t="n">
        <v>43728</v>
      </c>
      <c r="M917" s="35" t="str">
        <f aca="true">IF(L917-TODAY()&lt;0,"",IF(L917-TODAY()&lt;30,30,IF(L917-TODAY()&lt;60,60,IF(L917-TODAY()&lt;90,90,IF(L917-TODAY()&lt;180,180,"")))))</f>
        <v/>
      </c>
      <c r="N917" s="104" t="n">
        <v>2810</v>
      </c>
      <c r="O917" s="111"/>
      <c r="P917" s="44" t="s">
        <v>2197</v>
      </c>
    </row>
    <row r="918" s="71" customFormat="true" ht="22.5" hidden="false" customHeight="false" outlineLevel="0" collapsed="false">
      <c r="A918" s="20" t="s">
        <v>1591</v>
      </c>
      <c r="B918" s="49" t="str">
        <f aca="false">MID(A918,8,4)</f>
        <v>2017</v>
      </c>
      <c r="C918" s="49" t="s">
        <v>42</v>
      </c>
      <c r="D918" s="20" t="s">
        <v>54</v>
      </c>
      <c r="E918" s="49" t="s">
        <v>44</v>
      </c>
      <c r="F918" s="51" t="s">
        <v>1848</v>
      </c>
      <c r="G918" s="49" t="s">
        <v>745</v>
      </c>
      <c r="H918" s="85" t="n">
        <v>201800372</v>
      </c>
      <c r="I918" s="49" t="s">
        <v>2198</v>
      </c>
      <c r="J918" s="49"/>
      <c r="K918" s="95" t="n">
        <v>43363</v>
      </c>
      <c r="L918" s="95" t="n">
        <v>43728</v>
      </c>
      <c r="M918" s="35" t="str">
        <f aca="true">IF(L918-TODAY()&lt;0,"",IF(L918-TODAY()&lt;30,30,IF(L918-TODAY()&lt;60,60,IF(L918-TODAY()&lt;90,90,IF(L918-TODAY()&lt;180,180,"")))))</f>
        <v/>
      </c>
      <c r="N918" s="104" t="n">
        <v>2345.84</v>
      </c>
      <c r="O918" s="20"/>
      <c r="P918" s="44" t="s">
        <v>2199</v>
      </c>
    </row>
    <row r="919" s="71" customFormat="true" ht="11.25" hidden="false" customHeight="false" outlineLevel="0" collapsed="false">
      <c r="A919" s="20" t="s">
        <v>2200</v>
      </c>
      <c r="B919" s="49" t="str">
        <f aca="false">MID(A919,8,4)</f>
        <v>2018</v>
      </c>
      <c r="C919" s="49" t="s">
        <v>42</v>
      </c>
      <c r="D919" s="20" t="s">
        <v>557</v>
      </c>
      <c r="E919" s="49"/>
      <c r="F919" s="51" t="s">
        <v>2201</v>
      </c>
      <c r="G919" s="49" t="s">
        <v>24</v>
      </c>
      <c r="H919" s="85" t="s">
        <v>2202</v>
      </c>
      <c r="I919" s="49" t="s">
        <v>2203</v>
      </c>
      <c r="J919" s="49"/>
      <c r="K919" s="95" t="n">
        <v>43364</v>
      </c>
      <c r="L919" s="95" t="n">
        <v>43729</v>
      </c>
      <c r="M919" s="35" t="str">
        <f aca="true">IF(L919-TODAY()&lt;0,"",IF(L919-TODAY()&lt;30,30,IF(L919-TODAY()&lt;60,60,IF(L919-TODAY()&lt;90,90,IF(L919-TODAY()&lt;180,180,"")))))</f>
        <v/>
      </c>
      <c r="N919" s="116" t="n">
        <v>13560</v>
      </c>
      <c r="O919" s="20"/>
      <c r="P919" s="44"/>
    </row>
    <row r="920" s="71" customFormat="true" ht="22.5" hidden="false" customHeight="false" outlineLevel="0" collapsed="false">
      <c r="A920" s="20" t="s">
        <v>1591</v>
      </c>
      <c r="B920" s="49" t="str">
        <f aca="false">MID(A920,8,4)</f>
        <v>2017</v>
      </c>
      <c r="C920" s="49" t="s">
        <v>42</v>
      </c>
      <c r="D920" s="20" t="s">
        <v>54</v>
      </c>
      <c r="E920" s="49" t="s">
        <v>44</v>
      </c>
      <c r="F920" s="51" t="s">
        <v>1848</v>
      </c>
      <c r="G920" s="49" t="s">
        <v>2204</v>
      </c>
      <c r="H920" s="85" t="n">
        <v>201800348</v>
      </c>
      <c r="I920" s="49" t="s">
        <v>2075</v>
      </c>
      <c r="J920" s="49"/>
      <c r="K920" s="95" t="n">
        <v>43368</v>
      </c>
      <c r="L920" s="95" t="n">
        <v>43733</v>
      </c>
      <c r="M920" s="35" t="str">
        <f aca="true">IF(L920-TODAY()&lt;0,"",IF(L920-TODAY()&lt;30,30,IF(L920-TODAY()&lt;60,60,IF(L920-TODAY()&lt;90,90,IF(L920-TODAY()&lt;180,180,"")))))</f>
        <v/>
      </c>
      <c r="N920" s="104" t="n">
        <v>6688.52</v>
      </c>
      <c r="O920" s="111"/>
      <c r="P920" s="44" t="s">
        <v>2205</v>
      </c>
    </row>
    <row r="921" s="71" customFormat="true" ht="22.5" hidden="false" customHeight="false" outlineLevel="0" collapsed="false">
      <c r="A921" s="20" t="s">
        <v>1591</v>
      </c>
      <c r="B921" s="49" t="str">
        <f aca="false">MID(A921,8,4)</f>
        <v>2017</v>
      </c>
      <c r="C921" s="49" t="s">
        <v>42</v>
      </c>
      <c r="D921" s="20" t="s">
        <v>54</v>
      </c>
      <c r="E921" s="49" t="s">
        <v>44</v>
      </c>
      <c r="F921" s="51" t="s">
        <v>2206</v>
      </c>
      <c r="G921" s="49" t="s">
        <v>2204</v>
      </c>
      <c r="H921" s="85" t="n">
        <v>201800352</v>
      </c>
      <c r="I921" s="49" t="s">
        <v>1641</v>
      </c>
      <c r="J921" s="49"/>
      <c r="K921" s="95" t="n">
        <v>43368</v>
      </c>
      <c r="L921" s="95" t="n">
        <v>43733</v>
      </c>
      <c r="M921" s="35" t="str">
        <f aca="true">IF(L921-TODAY()&lt;0,"",IF(L921-TODAY()&lt;30,30,IF(L921-TODAY()&lt;60,60,IF(L921-TODAY()&lt;90,90,IF(L921-TODAY()&lt;180,180,"")))))</f>
        <v/>
      </c>
      <c r="N921" s="104" t="n">
        <v>18536.63</v>
      </c>
      <c r="O921" s="20"/>
      <c r="P921" s="44" t="s">
        <v>2205</v>
      </c>
    </row>
    <row r="922" s="71" customFormat="true" ht="22.5" hidden="false" customHeight="false" outlineLevel="0" collapsed="false">
      <c r="A922" s="20" t="s">
        <v>1591</v>
      </c>
      <c r="B922" s="49" t="str">
        <f aca="false">MID(A922,8,4)</f>
        <v>2017</v>
      </c>
      <c r="C922" s="49" t="s">
        <v>42</v>
      </c>
      <c r="D922" s="20" t="s">
        <v>54</v>
      </c>
      <c r="E922" s="49" t="s">
        <v>44</v>
      </c>
      <c r="F922" s="51" t="s">
        <v>2063</v>
      </c>
      <c r="G922" s="49" t="s">
        <v>2204</v>
      </c>
      <c r="H922" s="85" t="n">
        <v>201800360</v>
      </c>
      <c r="I922" s="49" t="s">
        <v>1896</v>
      </c>
      <c r="J922" s="49"/>
      <c r="K922" s="95" t="n">
        <v>43368</v>
      </c>
      <c r="L922" s="95" t="n">
        <v>43733</v>
      </c>
      <c r="M922" s="35" t="str">
        <f aca="true">IF(L922-TODAY()&lt;0,"",IF(L922-TODAY()&lt;30,30,IF(L922-TODAY()&lt;60,60,IF(L922-TODAY()&lt;90,90,IF(L922-TODAY()&lt;180,180,"")))))</f>
        <v/>
      </c>
      <c r="N922" s="104" t="n">
        <v>786</v>
      </c>
      <c r="O922" s="20"/>
      <c r="P922" s="44" t="s">
        <v>2205</v>
      </c>
    </row>
    <row r="923" s="71" customFormat="true" ht="22.5" hidden="false" customHeight="false" outlineLevel="0" collapsed="false">
      <c r="A923" s="20" t="s">
        <v>1591</v>
      </c>
      <c r="B923" s="49" t="str">
        <f aca="false">MID(A923,8,4)</f>
        <v>2017</v>
      </c>
      <c r="C923" s="49" t="s">
        <v>42</v>
      </c>
      <c r="D923" s="20" t="s">
        <v>54</v>
      </c>
      <c r="E923" s="49" t="s">
        <v>44</v>
      </c>
      <c r="F923" s="51" t="s">
        <v>1616</v>
      </c>
      <c r="G923" s="49" t="s">
        <v>1907</v>
      </c>
      <c r="H923" s="85" t="n">
        <v>201800351</v>
      </c>
      <c r="I923" s="49" t="s">
        <v>1641</v>
      </c>
      <c r="J923" s="49"/>
      <c r="K923" s="95" t="n">
        <v>43369</v>
      </c>
      <c r="L923" s="95" t="n">
        <v>43734</v>
      </c>
      <c r="M923" s="35" t="str">
        <f aca="true">IF(L923-TODAY()&lt;0,"",IF(L923-TODAY()&lt;30,30,IF(L923-TODAY()&lt;60,60,IF(L923-TODAY()&lt;90,90,IF(L923-TODAY()&lt;180,180,"")))))</f>
        <v/>
      </c>
      <c r="N923" s="104" t="n">
        <v>2003.96</v>
      </c>
      <c r="O923" s="20"/>
      <c r="P923" s="44" t="s">
        <v>2207</v>
      </c>
    </row>
    <row r="924" s="71" customFormat="true" ht="11.25" hidden="false" customHeight="false" outlineLevel="0" collapsed="false">
      <c r="A924" s="20" t="s">
        <v>2109</v>
      </c>
      <c r="B924" s="49" t="str">
        <f aca="false">MID(A924,8,4)</f>
        <v>2018</v>
      </c>
      <c r="C924" s="49" t="s">
        <v>42</v>
      </c>
      <c r="D924" s="20" t="s">
        <v>54</v>
      </c>
      <c r="E924" s="49" t="s">
        <v>44</v>
      </c>
      <c r="F924" s="51" t="s">
        <v>2110</v>
      </c>
      <c r="G924" s="49" t="s">
        <v>2136</v>
      </c>
      <c r="H924" s="85" t="n">
        <v>201800354</v>
      </c>
      <c r="I924" s="49" t="s">
        <v>2112</v>
      </c>
      <c r="J924" s="66" t="s">
        <v>2113</v>
      </c>
      <c r="K924" s="95" t="n">
        <v>43369</v>
      </c>
      <c r="L924" s="95" t="n">
        <v>43734</v>
      </c>
      <c r="M924" s="35" t="str">
        <f aca="true">IF(L924-TODAY()&lt;0,"",IF(L924-TODAY()&lt;30,30,IF(L924-TODAY()&lt;60,60,IF(L924-TODAY()&lt;90,90,IF(L924-TODAY()&lt;180,180,"")))))</f>
        <v/>
      </c>
      <c r="N924" s="104" t="n">
        <v>8160</v>
      </c>
      <c r="O924" s="20"/>
      <c r="P924" s="44" t="s">
        <v>2208</v>
      </c>
    </row>
    <row r="925" s="71" customFormat="true" ht="22.5" hidden="false" customHeight="false" outlineLevel="0" collapsed="false">
      <c r="A925" s="20" t="s">
        <v>1591</v>
      </c>
      <c r="B925" s="49" t="str">
        <f aca="false">MID(A925,8,4)</f>
        <v>2017</v>
      </c>
      <c r="C925" s="49" t="s">
        <v>42</v>
      </c>
      <c r="D925" s="20" t="s">
        <v>54</v>
      </c>
      <c r="E925" s="49" t="s">
        <v>44</v>
      </c>
      <c r="F925" s="51" t="s">
        <v>1616</v>
      </c>
      <c r="G925" s="49" t="s">
        <v>1907</v>
      </c>
      <c r="H925" s="85" t="n">
        <v>201800361</v>
      </c>
      <c r="I925" s="49" t="s">
        <v>2209</v>
      </c>
      <c r="J925" s="49"/>
      <c r="K925" s="95" t="n">
        <v>43369</v>
      </c>
      <c r="L925" s="95" t="n">
        <v>43734</v>
      </c>
      <c r="M925" s="35" t="str">
        <f aca="true">IF(L925-TODAY()&lt;0,"",IF(L925-TODAY()&lt;30,30,IF(L925-TODAY()&lt;60,60,IF(L925-TODAY()&lt;90,90,IF(L925-TODAY()&lt;180,180,"")))))</f>
        <v/>
      </c>
      <c r="N925" s="104" t="n">
        <v>1771.08</v>
      </c>
      <c r="O925" s="20"/>
      <c r="P925" s="44" t="s">
        <v>2210</v>
      </c>
    </row>
    <row r="926" s="71" customFormat="true" ht="22.5" hidden="false" customHeight="false" outlineLevel="0" collapsed="false">
      <c r="A926" s="20" t="s">
        <v>1591</v>
      </c>
      <c r="B926" s="49" t="str">
        <f aca="false">MID(A926,8,4)</f>
        <v>2017</v>
      </c>
      <c r="C926" s="49" t="s">
        <v>42</v>
      </c>
      <c r="D926" s="20" t="s">
        <v>54</v>
      </c>
      <c r="E926" s="49" t="s">
        <v>44</v>
      </c>
      <c r="F926" s="51" t="s">
        <v>2211</v>
      </c>
      <c r="G926" s="49" t="s">
        <v>1907</v>
      </c>
      <c r="H926" s="85" t="n">
        <v>201800378</v>
      </c>
      <c r="I926" s="49" t="s">
        <v>1876</v>
      </c>
      <c r="J926" s="49"/>
      <c r="K926" s="95" t="n">
        <v>43369</v>
      </c>
      <c r="L926" s="95" t="n">
        <v>43734</v>
      </c>
      <c r="M926" s="35" t="str">
        <f aca="true">IF(L926-TODAY()&lt;0,"",IF(L926-TODAY()&lt;30,30,IF(L926-TODAY()&lt;60,60,IF(L926-TODAY()&lt;90,90,IF(L926-TODAY()&lt;180,180,"")))))</f>
        <v/>
      </c>
      <c r="N926" s="104" t="n">
        <v>823.92</v>
      </c>
      <c r="O926" s="20"/>
      <c r="P926" s="44" t="s">
        <v>2212</v>
      </c>
    </row>
    <row r="927" s="71" customFormat="true" ht="22.5" hidden="false" customHeight="false" outlineLevel="0" collapsed="false">
      <c r="A927" s="20" t="s">
        <v>1591</v>
      </c>
      <c r="B927" s="49" t="str">
        <f aca="false">MID(A927,8,4)</f>
        <v>2017</v>
      </c>
      <c r="C927" s="49" t="s">
        <v>42</v>
      </c>
      <c r="D927" s="20" t="s">
        <v>54</v>
      </c>
      <c r="E927" s="49" t="s">
        <v>44</v>
      </c>
      <c r="F927" s="51" t="s">
        <v>1616</v>
      </c>
      <c r="G927" s="49" t="s">
        <v>535</v>
      </c>
      <c r="H927" s="85" t="n">
        <v>201800355</v>
      </c>
      <c r="I927" s="49" t="s">
        <v>1782</v>
      </c>
      <c r="J927" s="49"/>
      <c r="K927" s="95" t="n">
        <v>43370</v>
      </c>
      <c r="L927" s="95" t="n">
        <v>43735</v>
      </c>
      <c r="M927" s="35" t="str">
        <f aca="true">IF(L927-TODAY()&lt;0,"",IF(L927-TODAY()&lt;30,30,IF(L927-TODAY()&lt;60,60,IF(L927-TODAY()&lt;90,90,IF(L927-TODAY()&lt;180,180,"")))))</f>
        <v/>
      </c>
      <c r="N927" s="104" t="n">
        <v>16649.63</v>
      </c>
      <c r="O927" s="20"/>
      <c r="P927" s="44" t="s">
        <v>2213</v>
      </c>
    </row>
    <row r="928" s="71" customFormat="true" ht="11.25" hidden="false" customHeight="false" outlineLevel="0" collapsed="false">
      <c r="A928" s="20" t="s">
        <v>1591</v>
      </c>
      <c r="B928" s="49" t="str">
        <f aca="false">MID(A928,8,4)</f>
        <v>2017</v>
      </c>
      <c r="C928" s="49" t="s">
        <v>42</v>
      </c>
      <c r="D928" s="20" t="s">
        <v>54</v>
      </c>
      <c r="E928" s="49" t="s">
        <v>44</v>
      </c>
      <c r="F928" s="51" t="s">
        <v>2063</v>
      </c>
      <c r="G928" s="49" t="s">
        <v>535</v>
      </c>
      <c r="H928" s="85" t="n">
        <v>201800356</v>
      </c>
      <c r="I928" s="49" t="s">
        <v>2064</v>
      </c>
      <c r="J928" s="49"/>
      <c r="K928" s="95" t="n">
        <v>43370</v>
      </c>
      <c r="L928" s="95" t="n">
        <v>43735</v>
      </c>
      <c r="M928" s="35" t="str">
        <f aca="true">IF(L928-TODAY()&lt;0,"",IF(L928-TODAY()&lt;30,30,IF(L928-TODAY()&lt;60,60,IF(L928-TODAY()&lt;90,90,IF(L928-TODAY()&lt;180,180,"")))))</f>
        <v/>
      </c>
      <c r="N928" s="104" t="n">
        <v>2849.95</v>
      </c>
      <c r="O928" s="20"/>
      <c r="P928" s="44" t="s">
        <v>2214</v>
      </c>
    </row>
    <row r="929" s="71" customFormat="true" ht="22.5" hidden="false" customHeight="false" outlineLevel="0" collapsed="false">
      <c r="A929" s="20" t="s">
        <v>1591</v>
      </c>
      <c r="B929" s="49" t="str">
        <f aca="false">MID(A929,8,4)</f>
        <v>2017</v>
      </c>
      <c r="C929" s="49" t="s">
        <v>42</v>
      </c>
      <c r="D929" s="20" t="s">
        <v>54</v>
      </c>
      <c r="E929" s="49" t="s">
        <v>44</v>
      </c>
      <c r="F929" s="51" t="s">
        <v>2101</v>
      </c>
      <c r="G929" s="49" t="s">
        <v>535</v>
      </c>
      <c r="H929" s="85" t="n">
        <v>201800357</v>
      </c>
      <c r="I929" s="49" t="s">
        <v>2215</v>
      </c>
      <c r="J929" s="49"/>
      <c r="K929" s="95" t="n">
        <v>43370</v>
      </c>
      <c r="L929" s="95" t="n">
        <v>43735</v>
      </c>
      <c r="M929" s="35" t="str">
        <f aca="true">IF(L929-TODAY()&lt;0,"",IF(L929-TODAY()&lt;30,30,IF(L929-TODAY()&lt;60,60,IF(L929-TODAY()&lt;90,90,IF(L929-TODAY()&lt;180,180,"")))))</f>
        <v/>
      </c>
      <c r="N929" s="104" t="n">
        <v>6280</v>
      </c>
      <c r="O929" s="20"/>
      <c r="P929" s="44" t="s">
        <v>2216</v>
      </c>
    </row>
    <row r="930" s="71" customFormat="true" ht="22.5" hidden="false" customHeight="false" outlineLevel="0" collapsed="false">
      <c r="A930" s="20" t="s">
        <v>1591</v>
      </c>
      <c r="B930" s="49" t="str">
        <f aca="false">MID(A930,8,4)</f>
        <v>2017</v>
      </c>
      <c r="C930" s="49" t="s">
        <v>42</v>
      </c>
      <c r="D930" s="20" t="s">
        <v>54</v>
      </c>
      <c r="E930" s="49" t="s">
        <v>44</v>
      </c>
      <c r="F930" s="51" t="s">
        <v>2063</v>
      </c>
      <c r="G930" s="49" t="s">
        <v>535</v>
      </c>
      <c r="H930" s="85" t="n">
        <v>201800358</v>
      </c>
      <c r="I930" s="49" t="s">
        <v>2215</v>
      </c>
      <c r="J930" s="49"/>
      <c r="K930" s="95" t="n">
        <v>43370</v>
      </c>
      <c r="L930" s="95" t="n">
        <v>43735</v>
      </c>
      <c r="M930" s="35" t="str">
        <f aca="true">IF(L930-TODAY()&lt;0,"",IF(L930-TODAY()&lt;30,30,IF(L930-TODAY()&lt;60,60,IF(L930-TODAY()&lt;90,90,IF(L930-TODAY()&lt;180,180,"")))))</f>
        <v/>
      </c>
      <c r="N930" s="104" t="n">
        <v>4396</v>
      </c>
      <c r="O930" s="20"/>
      <c r="P930" s="44" t="s">
        <v>2217</v>
      </c>
    </row>
    <row r="931" s="71" customFormat="true" ht="22.5" hidden="false" customHeight="false" outlineLevel="0" collapsed="false">
      <c r="A931" s="20" t="s">
        <v>1591</v>
      </c>
      <c r="B931" s="49" t="str">
        <f aca="false">MID(A931,8,4)</f>
        <v>2017</v>
      </c>
      <c r="C931" s="49" t="s">
        <v>42</v>
      </c>
      <c r="D931" s="20" t="s">
        <v>54</v>
      </c>
      <c r="E931" s="49" t="s">
        <v>44</v>
      </c>
      <c r="F931" s="51" t="s">
        <v>2063</v>
      </c>
      <c r="G931" s="49" t="s">
        <v>2061</v>
      </c>
      <c r="H931" s="85" t="n">
        <v>201800359</v>
      </c>
      <c r="I931" s="49" t="s">
        <v>2215</v>
      </c>
      <c r="J931" s="49"/>
      <c r="K931" s="95" t="n">
        <v>43370</v>
      </c>
      <c r="L931" s="95" t="n">
        <v>43735</v>
      </c>
      <c r="M931" s="35" t="str">
        <f aca="true">IF(L931-TODAY()&lt;0,"",IF(L931-TODAY()&lt;30,30,IF(L931-TODAY()&lt;60,60,IF(L931-TODAY()&lt;90,90,IF(L931-TODAY()&lt;180,180,"")))))</f>
        <v/>
      </c>
      <c r="N931" s="104" t="n">
        <v>1478</v>
      </c>
      <c r="O931" s="20"/>
      <c r="P931" s="44" t="s">
        <v>2218</v>
      </c>
    </row>
    <row r="932" s="71" customFormat="true" ht="22.5" hidden="false" customHeight="false" outlineLevel="0" collapsed="false">
      <c r="A932" s="20" t="s">
        <v>1591</v>
      </c>
      <c r="B932" s="49" t="str">
        <f aca="false">MID(A932,8,4)</f>
        <v>2017</v>
      </c>
      <c r="C932" s="49" t="s">
        <v>42</v>
      </c>
      <c r="D932" s="20" t="s">
        <v>54</v>
      </c>
      <c r="E932" s="49" t="s">
        <v>44</v>
      </c>
      <c r="F932" s="51" t="s">
        <v>2211</v>
      </c>
      <c r="G932" s="49" t="s">
        <v>535</v>
      </c>
      <c r="H932" s="85" t="n">
        <v>201800379</v>
      </c>
      <c r="I932" s="49" t="s">
        <v>1876</v>
      </c>
      <c r="J932" s="49"/>
      <c r="K932" s="95" t="n">
        <v>43370</v>
      </c>
      <c r="L932" s="95" t="n">
        <v>43735</v>
      </c>
      <c r="M932" s="35" t="str">
        <f aca="true">IF(L932-TODAY()&lt;0,"",IF(L932-TODAY()&lt;30,30,IF(L932-TODAY()&lt;60,60,IF(L932-TODAY()&lt;90,90,IF(L932-TODAY()&lt;180,180,"")))))</f>
        <v/>
      </c>
      <c r="N932" s="104" t="n">
        <v>2059.8</v>
      </c>
      <c r="O932" s="20"/>
      <c r="P932" s="44" t="s">
        <v>2219</v>
      </c>
    </row>
    <row r="933" s="71" customFormat="true" ht="22.5" hidden="false" customHeight="false" outlineLevel="0" collapsed="false">
      <c r="A933" s="20" t="s">
        <v>2220</v>
      </c>
      <c r="B933" s="49" t="str">
        <f aca="false">MID(A933,8,4)</f>
        <v>2017</v>
      </c>
      <c r="C933" s="49" t="s">
        <v>42</v>
      </c>
      <c r="D933" s="20" t="s">
        <v>54</v>
      </c>
      <c r="E933" s="49" t="s">
        <v>1047</v>
      </c>
      <c r="F933" s="51" t="s">
        <v>2221</v>
      </c>
      <c r="G933" s="49" t="s">
        <v>535</v>
      </c>
      <c r="H933" s="85" t="n">
        <v>201800379</v>
      </c>
      <c r="I933" s="49" t="s">
        <v>1876</v>
      </c>
      <c r="J933" s="49"/>
      <c r="K933" s="95" t="n">
        <v>43403</v>
      </c>
      <c r="L933" s="95" t="n">
        <v>43735</v>
      </c>
      <c r="M933" s="35" t="str">
        <f aca="true">IF(L933-TODAY()&lt;0,"",IF(L933-TODAY()&lt;30,30,IF(L933-TODAY()&lt;60,60,IF(L933-TODAY()&lt;90,90,IF(L933-TODAY()&lt;180,180,"")))))</f>
        <v/>
      </c>
      <c r="N933" s="104" t="n">
        <v>0</v>
      </c>
      <c r="O933" s="20"/>
      <c r="P933" s="44"/>
    </row>
    <row r="934" s="71" customFormat="true" ht="22.5" hidden="false" customHeight="false" outlineLevel="0" collapsed="false">
      <c r="A934" s="20" t="s">
        <v>1591</v>
      </c>
      <c r="B934" s="49" t="str">
        <f aca="false">MID(A934,8,4)</f>
        <v>2017</v>
      </c>
      <c r="C934" s="49" t="s">
        <v>42</v>
      </c>
      <c r="D934" s="20" t="s">
        <v>54</v>
      </c>
      <c r="E934" s="49" t="s">
        <v>44</v>
      </c>
      <c r="F934" s="51" t="s">
        <v>2222</v>
      </c>
      <c r="G934" s="49" t="s">
        <v>535</v>
      </c>
      <c r="H934" s="85" t="n">
        <v>201800382</v>
      </c>
      <c r="I934" s="49" t="s">
        <v>1641</v>
      </c>
      <c r="J934" s="49"/>
      <c r="K934" s="95" t="n">
        <v>43370</v>
      </c>
      <c r="L934" s="95" t="n">
        <v>43735</v>
      </c>
      <c r="M934" s="35" t="str">
        <f aca="true">IF(L934-TODAY()&lt;0,"",IF(L934-TODAY()&lt;30,30,IF(L934-TODAY()&lt;60,60,IF(L934-TODAY()&lt;90,90,IF(L934-TODAY()&lt;180,180,"")))))</f>
        <v/>
      </c>
      <c r="N934" s="104" t="n">
        <v>5009.9</v>
      </c>
      <c r="O934" s="20"/>
      <c r="P934" s="44" t="s">
        <v>2223</v>
      </c>
    </row>
    <row r="935" s="71" customFormat="true" ht="22.5" hidden="false" customHeight="false" outlineLevel="0" collapsed="false">
      <c r="A935" s="20" t="s">
        <v>1591</v>
      </c>
      <c r="B935" s="49" t="str">
        <f aca="false">MID(A935,8,4)</f>
        <v>2017</v>
      </c>
      <c r="C935" s="49" t="s">
        <v>42</v>
      </c>
      <c r="D935" s="20" t="s">
        <v>54</v>
      </c>
      <c r="E935" s="49" t="s">
        <v>44</v>
      </c>
      <c r="F935" s="51" t="s">
        <v>1616</v>
      </c>
      <c r="G935" s="49" t="s">
        <v>1695</v>
      </c>
      <c r="H935" s="85" t="n">
        <v>201800368</v>
      </c>
      <c r="I935" s="49" t="s">
        <v>1782</v>
      </c>
      <c r="J935" s="49"/>
      <c r="K935" s="95" t="n">
        <v>43374</v>
      </c>
      <c r="L935" s="95" t="n">
        <v>43739</v>
      </c>
      <c r="M935" s="35" t="str">
        <f aca="true">IF(L935-TODAY()&lt;0,"",IF(L935-TODAY()&lt;30,30,IF(L935-TODAY()&lt;60,60,IF(L935-TODAY()&lt;90,90,IF(L935-TODAY()&lt;180,180,"")))))</f>
        <v/>
      </c>
      <c r="N935" s="104" t="n">
        <v>449.99</v>
      </c>
      <c r="O935" s="20"/>
      <c r="P935" s="44" t="s">
        <v>2224</v>
      </c>
    </row>
    <row r="936" s="71" customFormat="true" ht="22.5" hidden="false" customHeight="false" outlineLevel="0" collapsed="false">
      <c r="A936" s="20" t="s">
        <v>2140</v>
      </c>
      <c r="B936" s="49" t="str">
        <f aca="false">MID(A936,8,4)</f>
        <v>2018</v>
      </c>
      <c r="C936" s="49" t="s">
        <v>42</v>
      </c>
      <c r="D936" s="20" t="s">
        <v>748</v>
      </c>
      <c r="E936" s="49" t="s">
        <v>44</v>
      </c>
      <c r="F936" s="51" t="s">
        <v>2225</v>
      </c>
      <c r="G936" s="49" t="s">
        <v>1049</v>
      </c>
      <c r="H936" s="85" t="n">
        <v>201800363</v>
      </c>
      <c r="I936" s="49" t="s">
        <v>2226</v>
      </c>
      <c r="J936" s="49"/>
      <c r="K936" s="95" t="n">
        <v>43375</v>
      </c>
      <c r="L936" s="95" t="n">
        <v>43740</v>
      </c>
      <c r="M936" s="35" t="str">
        <f aca="true">IF(L936-TODAY()&lt;0,"",IF(L936-TODAY()&lt;30,30,IF(L936-TODAY()&lt;60,60,IF(L936-TODAY()&lt;90,90,IF(L936-TODAY()&lt;180,180,"")))))</f>
        <v/>
      </c>
      <c r="N936" s="104" t="n">
        <v>44638.99</v>
      </c>
      <c r="O936" s="20"/>
      <c r="P936" s="44"/>
    </row>
    <row r="937" s="71" customFormat="true" ht="11.25" hidden="false" customHeight="false" outlineLevel="0" collapsed="false">
      <c r="A937" s="20" t="s">
        <v>2140</v>
      </c>
      <c r="B937" s="49" t="str">
        <f aca="false">MID(A937,8,4)</f>
        <v>2018</v>
      </c>
      <c r="C937" s="49" t="s">
        <v>42</v>
      </c>
      <c r="D937" s="20" t="s">
        <v>748</v>
      </c>
      <c r="E937" s="49" t="s">
        <v>1047</v>
      </c>
      <c r="F937" s="51" t="s">
        <v>2227</v>
      </c>
      <c r="G937" s="49" t="s">
        <v>1049</v>
      </c>
      <c r="H937" s="85" t="n">
        <v>201800363</v>
      </c>
      <c r="I937" s="49" t="s">
        <v>2226</v>
      </c>
      <c r="J937" s="49"/>
      <c r="K937" s="95" t="n">
        <v>43395</v>
      </c>
      <c r="L937" s="95" t="n">
        <v>43740</v>
      </c>
      <c r="M937" s="35"/>
      <c r="N937" s="104" t="n">
        <v>0</v>
      </c>
      <c r="O937" s="20"/>
      <c r="P937" s="44"/>
    </row>
    <row r="938" s="71" customFormat="true" ht="22.5" hidden="false" customHeight="false" outlineLevel="0" collapsed="false">
      <c r="A938" s="20" t="s">
        <v>1591</v>
      </c>
      <c r="B938" s="49" t="str">
        <f aca="false">MID(A938,8,4)</f>
        <v>2017</v>
      </c>
      <c r="C938" s="49" t="s">
        <v>42</v>
      </c>
      <c r="D938" s="20" t="s">
        <v>54</v>
      </c>
      <c r="E938" s="49" t="s">
        <v>44</v>
      </c>
      <c r="F938" s="51" t="s">
        <v>2063</v>
      </c>
      <c r="G938" s="49" t="s">
        <v>1907</v>
      </c>
      <c r="H938" s="85" t="n">
        <v>201800373</v>
      </c>
      <c r="I938" s="49" t="s">
        <v>1896</v>
      </c>
      <c r="J938" s="49"/>
      <c r="K938" s="95" t="n">
        <v>43376</v>
      </c>
      <c r="L938" s="95" t="n">
        <v>43741</v>
      </c>
      <c r="M938" s="35" t="str">
        <f aca="true">IF(L938-TODAY()&lt;0,"",IF(L938-TODAY()&lt;30,30,IF(L938-TODAY()&lt;60,60,IF(L938-TODAY()&lt;90,90,IF(L938-TODAY()&lt;180,180,"")))))</f>
        <v/>
      </c>
      <c r="N938" s="104" t="n">
        <v>628</v>
      </c>
      <c r="O938" s="20"/>
      <c r="P938" s="44" t="s">
        <v>2228</v>
      </c>
    </row>
    <row r="939" s="71" customFormat="true" ht="22.5" hidden="false" customHeight="false" outlineLevel="0" collapsed="false">
      <c r="A939" s="20" t="s">
        <v>1591</v>
      </c>
      <c r="B939" s="49" t="str">
        <f aca="false">MID(A939,8,4)</f>
        <v>2017</v>
      </c>
      <c r="C939" s="49" t="s">
        <v>42</v>
      </c>
      <c r="D939" s="20" t="s">
        <v>54</v>
      </c>
      <c r="E939" s="49" t="s">
        <v>44</v>
      </c>
      <c r="F939" s="51" t="s">
        <v>2063</v>
      </c>
      <c r="G939" s="49" t="s">
        <v>1681</v>
      </c>
      <c r="H939" s="85" t="n">
        <v>201800517</v>
      </c>
      <c r="I939" s="49" t="s">
        <v>2229</v>
      </c>
      <c r="J939" s="49"/>
      <c r="K939" s="95" t="n">
        <v>43377</v>
      </c>
      <c r="L939" s="95" t="n">
        <v>43742</v>
      </c>
      <c r="M939" s="35" t="str">
        <f aca="true">IF(L939-TODAY()&lt;0,"",IF(L939-TODAY()&lt;30,30,IF(L939-TODAY()&lt;60,60,IF(L939-TODAY()&lt;90,90,IF(L939-TODAY()&lt;180,180,"")))))</f>
        <v/>
      </c>
      <c r="N939" s="104" t="n">
        <v>18603.88</v>
      </c>
      <c r="O939" s="20"/>
      <c r="P939" s="44" t="s">
        <v>2230</v>
      </c>
    </row>
    <row r="940" s="71" customFormat="true" ht="33.75" hidden="false" customHeight="false" outlineLevel="0" collapsed="false">
      <c r="A940" s="20" t="s">
        <v>1505</v>
      </c>
      <c r="B940" s="49" t="str">
        <f aca="false">MID(A940,8,4)</f>
        <v>2017</v>
      </c>
      <c r="C940" s="49" t="s">
        <v>42</v>
      </c>
      <c r="D940" s="20" t="s">
        <v>748</v>
      </c>
      <c r="E940" s="49" t="s">
        <v>44</v>
      </c>
      <c r="F940" s="51" t="s">
        <v>2231</v>
      </c>
      <c r="G940" s="49" t="s">
        <v>1049</v>
      </c>
      <c r="H940" s="85" t="n">
        <v>201800364</v>
      </c>
      <c r="I940" s="49" t="s">
        <v>2051</v>
      </c>
      <c r="J940" s="20" t="s">
        <v>223</v>
      </c>
      <c r="K940" s="95" t="n">
        <v>43378</v>
      </c>
      <c r="L940" s="95" t="n">
        <v>43743</v>
      </c>
      <c r="M940" s="35" t="str">
        <f aca="true">IF(L940-TODAY()&lt;0,"",IF(L940-TODAY()&lt;30,30,IF(L940-TODAY()&lt;60,60,IF(L940-TODAY()&lt;90,90,IF(L940-TODAY()&lt;180,180,"")))))</f>
        <v/>
      </c>
      <c r="N940" s="104" t="n">
        <v>116960.95</v>
      </c>
      <c r="O940" s="20"/>
      <c r="P940" s="44"/>
    </row>
    <row r="941" s="71" customFormat="true" ht="22.5" hidden="false" customHeight="false" outlineLevel="0" collapsed="false">
      <c r="A941" s="20" t="s">
        <v>2023</v>
      </c>
      <c r="B941" s="49" t="str">
        <f aca="false">MID(A941,8,4)</f>
        <v>2018</v>
      </c>
      <c r="C941" s="49" t="s">
        <v>42</v>
      </c>
      <c r="D941" s="20" t="s">
        <v>54</v>
      </c>
      <c r="E941" s="49" t="s">
        <v>44</v>
      </c>
      <c r="F941" s="51" t="s">
        <v>2024</v>
      </c>
      <c r="G941" s="49" t="s">
        <v>1681</v>
      </c>
      <c r="H941" s="85" t="n">
        <v>201800370</v>
      </c>
      <c r="I941" s="49" t="s">
        <v>1425</v>
      </c>
      <c r="J941" s="66" t="s">
        <v>1426</v>
      </c>
      <c r="K941" s="95" t="n">
        <v>43378</v>
      </c>
      <c r="L941" s="95" t="n">
        <v>43743</v>
      </c>
      <c r="M941" s="35" t="str">
        <f aca="true">IF(L941-TODAY()&lt;0,"",IF(L941-TODAY()&lt;30,30,IF(L941-TODAY()&lt;60,60,IF(L941-TODAY()&lt;90,90,IF(L941-TODAY()&lt;180,180,"")))))</f>
        <v/>
      </c>
      <c r="N941" s="104" t="n">
        <v>26380</v>
      </c>
      <c r="O941" s="20"/>
      <c r="P941" s="44" t="s">
        <v>2232</v>
      </c>
    </row>
    <row r="942" s="71" customFormat="true" ht="22.5" hidden="false" customHeight="false" outlineLevel="0" collapsed="false">
      <c r="A942" s="20" t="s">
        <v>1591</v>
      </c>
      <c r="B942" s="49" t="str">
        <f aca="false">MID(A942,8,4)</f>
        <v>2017</v>
      </c>
      <c r="C942" s="49" t="s">
        <v>42</v>
      </c>
      <c r="D942" s="20" t="s">
        <v>54</v>
      </c>
      <c r="E942" s="49" t="s">
        <v>44</v>
      </c>
      <c r="F942" s="51" t="s">
        <v>1616</v>
      </c>
      <c r="G942" s="49" t="s">
        <v>1901</v>
      </c>
      <c r="H942" s="85" t="n">
        <v>201800367</v>
      </c>
      <c r="I942" s="49" t="s">
        <v>1782</v>
      </c>
      <c r="J942" s="49"/>
      <c r="K942" s="95" t="n">
        <v>43378</v>
      </c>
      <c r="L942" s="95" t="n">
        <v>43743</v>
      </c>
      <c r="M942" s="35" t="str">
        <f aca="true">IF(L942-TODAY()&lt;0,"",IF(L942-TODAY()&lt;30,30,IF(L942-TODAY()&lt;60,60,IF(L942-TODAY()&lt;90,90,IF(L942-TODAY()&lt;180,180,"")))))</f>
        <v/>
      </c>
      <c r="N942" s="104" t="n">
        <v>8216.9</v>
      </c>
      <c r="O942" s="20"/>
      <c r="P942" s="44" t="s">
        <v>2233</v>
      </c>
    </row>
    <row r="943" s="71" customFormat="true" ht="11.25" hidden="false" customHeight="false" outlineLevel="0" collapsed="false">
      <c r="A943" s="20" t="s">
        <v>2234</v>
      </c>
      <c r="B943" s="49" t="str">
        <f aca="false">MID(A943,8,4)</f>
        <v>2017</v>
      </c>
      <c r="C943" s="49" t="s">
        <v>42</v>
      </c>
      <c r="D943" s="20" t="s">
        <v>54</v>
      </c>
      <c r="E943" s="49" t="s">
        <v>44</v>
      </c>
      <c r="F943" s="51" t="s">
        <v>2063</v>
      </c>
      <c r="G943" s="49" t="s">
        <v>1901</v>
      </c>
      <c r="H943" s="85" t="n">
        <v>201800366</v>
      </c>
      <c r="I943" s="49" t="s">
        <v>2064</v>
      </c>
      <c r="J943" s="49"/>
      <c r="K943" s="95" t="n">
        <v>43378</v>
      </c>
      <c r="L943" s="95" t="n">
        <v>43743</v>
      </c>
      <c r="M943" s="35" t="str">
        <f aca="true">IF(L943-TODAY()&lt;0,"",IF(L943-TODAY()&lt;30,30,IF(L943-TODAY()&lt;60,60,IF(L943-TODAY()&lt;90,90,IF(L943-TODAY()&lt;180,180,"")))))</f>
        <v/>
      </c>
      <c r="N943" s="104" t="n">
        <v>5416.99</v>
      </c>
      <c r="O943" s="20"/>
      <c r="P943" s="44" t="s">
        <v>2235</v>
      </c>
    </row>
    <row r="944" s="71" customFormat="true" ht="22.5" hidden="false" customHeight="false" outlineLevel="0" collapsed="false">
      <c r="A944" s="20" t="s">
        <v>1591</v>
      </c>
      <c r="B944" s="49" t="str">
        <f aca="false">MID(A944,8,4)</f>
        <v>2017</v>
      </c>
      <c r="C944" s="49" t="s">
        <v>42</v>
      </c>
      <c r="D944" s="20" t="s">
        <v>54</v>
      </c>
      <c r="E944" s="49" t="s">
        <v>44</v>
      </c>
      <c r="F944" s="51" t="s">
        <v>2101</v>
      </c>
      <c r="G944" s="49" t="s">
        <v>1901</v>
      </c>
      <c r="H944" s="85" t="n">
        <v>201800396</v>
      </c>
      <c r="I944" s="49" t="s">
        <v>1878</v>
      </c>
      <c r="J944" s="49"/>
      <c r="K944" s="95" t="n">
        <v>43378</v>
      </c>
      <c r="L944" s="95" t="n">
        <v>43743</v>
      </c>
      <c r="M944" s="35" t="str">
        <f aca="true">IF(L944-TODAY()&lt;0,"",IF(L944-TODAY()&lt;30,30,IF(L944-TODAY()&lt;60,60,IF(L944-TODAY()&lt;90,90,IF(L944-TODAY()&lt;180,180,"")))))</f>
        <v/>
      </c>
      <c r="N944" s="104" t="n">
        <v>16775</v>
      </c>
      <c r="O944" s="20"/>
      <c r="P944" s="44" t="s">
        <v>2236</v>
      </c>
    </row>
    <row r="945" s="27" customFormat="true" ht="22.5" hidden="false" customHeight="false" outlineLevel="0" collapsed="false">
      <c r="A945" s="20" t="s">
        <v>982</v>
      </c>
      <c r="B945" s="20" t="str">
        <f aca="false">MID(A945,8,4)</f>
        <v>2016</v>
      </c>
      <c r="C945" s="20" t="s">
        <v>42</v>
      </c>
      <c r="D945" s="20" t="s">
        <v>43</v>
      </c>
      <c r="E945" s="33" t="s">
        <v>44</v>
      </c>
      <c r="F945" s="34" t="s">
        <v>983</v>
      </c>
      <c r="G945" s="20" t="s">
        <v>283</v>
      </c>
      <c r="H945" s="85" t="n">
        <v>201600205</v>
      </c>
      <c r="I945" s="20" t="s">
        <v>614</v>
      </c>
      <c r="J945" s="20"/>
      <c r="K945" s="22" t="n">
        <v>42648</v>
      </c>
      <c r="L945" s="22" t="n">
        <v>43743</v>
      </c>
      <c r="M945" s="35" t="str">
        <f aca="true">IF(L945-TODAY()&lt;0,"",IF(L945-TODAY()&lt;30,30,IF(L945-TODAY()&lt;60,60,IF(L945-TODAY()&lt;90,90,IF(L945-TODAY()&lt;180,180,"")))))</f>
        <v/>
      </c>
      <c r="N945" s="102" t="n">
        <v>5598.56</v>
      </c>
      <c r="O945" s="66"/>
      <c r="P945" s="26"/>
      <c r="Q945" s="71"/>
      <c r="R945" s="71"/>
      <c r="S945" s="71"/>
      <c r="T945" s="71"/>
      <c r="U945" s="71"/>
      <c r="V945" s="71"/>
      <c r="W945" s="71"/>
      <c r="X945" s="71"/>
    </row>
    <row r="946" s="27" customFormat="true" ht="11.25" hidden="false" customHeight="false" outlineLevel="0" collapsed="false">
      <c r="A946" s="20" t="s">
        <v>2171</v>
      </c>
      <c r="B946" s="20" t="str">
        <f aca="false">MID(A946,8,4)</f>
        <v>2016</v>
      </c>
      <c r="C946" s="20" t="s">
        <v>42</v>
      </c>
      <c r="D946" s="20" t="s">
        <v>43</v>
      </c>
      <c r="E946" s="28" t="s">
        <v>837</v>
      </c>
      <c r="F946" s="29" t="s">
        <v>2237</v>
      </c>
      <c r="G946" s="20" t="s">
        <v>283</v>
      </c>
      <c r="H946" s="85" t="n">
        <v>201600205</v>
      </c>
      <c r="I946" s="20" t="s">
        <v>614</v>
      </c>
      <c r="J946" s="20"/>
      <c r="K946" s="22" t="n">
        <v>43013</v>
      </c>
      <c r="L946" s="22" t="n">
        <v>43378</v>
      </c>
      <c r="M946" s="35" t="str">
        <f aca="true">IF(L946-TODAY()&lt;0,"",IF(L946-TODAY()&lt;30,30,IF(L946-TODAY()&lt;60,60,IF(L946-TODAY()&lt;90,90,IF(L946-TODAY()&lt;180,180,"")))))</f>
        <v/>
      </c>
      <c r="N946" s="69" t="n">
        <v>5460</v>
      </c>
      <c r="O946" s="66"/>
      <c r="P946" s="59"/>
      <c r="Q946" s="71"/>
      <c r="R946" s="71"/>
      <c r="S946" s="71"/>
      <c r="T946" s="71"/>
      <c r="U946" s="71"/>
      <c r="V946" s="71"/>
      <c r="W946" s="71"/>
      <c r="X946" s="71"/>
    </row>
    <row r="947" s="27" customFormat="true" ht="11.25" hidden="false" customHeight="false" outlineLevel="0" collapsed="false">
      <c r="A947" s="20" t="s">
        <v>2171</v>
      </c>
      <c r="B947" s="20" t="str">
        <f aca="false">MID(A947,8,4)</f>
        <v>2016</v>
      </c>
      <c r="C947" s="20" t="s">
        <v>42</v>
      </c>
      <c r="D947" s="20" t="s">
        <v>43</v>
      </c>
      <c r="E947" s="18" t="s">
        <v>1047</v>
      </c>
      <c r="F947" s="19" t="s">
        <v>2238</v>
      </c>
      <c r="G947" s="20" t="s">
        <v>283</v>
      </c>
      <c r="H947" s="85" t="n">
        <v>201600205</v>
      </c>
      <c r="I947" s="20" t="s">
        <v>614</v>
      </c>
      <c r="J947" s="20"/>
      <c r="K947" s="22" t="n">
        <v>43013</v>
      </c>
      <c r="L947" s="22" t="n">
        <v>43378</v>
      </c>
      <c r="M947" s="35" t="str">
        <f aca="true">IF(L947-TODAY()&lt;0,"",IF(L947-TODAY()&lt;30,30,IF(L947-TODAY()&lt;60,60,IF(L947-TODAY()&lt;90,90,IF(L947-TODAY()&lt;180,180,"")))))</f>
        <v/>
      </c>
      <c r="N947" s="69" t="n">
        <v>138.56</v>
      </c>
      <c r="O947" s="66"/>
      <c r="P947" s="59"/>
      <c r="Q947" s="71"/>
      <c r="R947" s="71"/>
      <c r="S947" s="71"/>
      <c r="T947" s="71"/>
      <c r="U947" s="71"/>
      <c r="V947" s="71"/>
      <c r="W947" s="71"/>
      <c r="X947" s="71"/>
    </row>
    <row r="948" s="27" customFormat="true" ht="11.25" hidden="false" customHeight="false" outlineLevel="0" collapsed="false">
      <c r="A948" s="20" t="s">
        <v>2239</v>
      </c>
      <c r="B948" s="20" t="str">
        <f aca="false">MID(A948,8,4)</f>
        <v>2016</v>
      </c>
      <c r="C948" s="20" t="s">
        <v>42</v>
      </c>
      <c r="D948" s="20" t="s">
        <v>43</v>
      </c>
      <c r="E948" s="18" t="s">
        <v>837</v>
      </c>
      <c r="F948" s="19" t="s">
        <v>2240</v>
      </c>
      <c r="G948" s="20" t="s">
        <v>283</v>
      </c>
      <c r="H948" s="85" t="n">
        <v>201600205</v>
      </c>
      <c r="I948" s="20" t="s">
        <v>614</v>
      </c>
      <c r="J948" s="20"/>
      <c r="K948" s="22" t="n">
        <v>43378</v>
      </c>
      <c r="L948" s="22" t="n">
        <v>43743</v>
      </c>
      <c r="M948" s="35" t="str">
        <f aca="true">IF(L948-TODAY()&lt;0,"",IF(L948-TODAY()&lt;30,30,IF(L948-TODAY()&lt;60,60,IF(L948-TODAY()&lt;90,90,IF(L948-TODAY()&lt;180,180,"")))))</f>
        <v/>
      </c>
      <c r="N948" s="69" t="n">
        <v>5598.56</v>
      </c>
      <c r="O948" s="66"/>
      <c r="P948" s="26"/>
      <c r="Q948" s="71"/>
      <c r="R948" s="71"/>
      <c r="S948" s="71"/>
      <c r="T948" s="71"/>
      <c r="U948" s="71"/>
      <c r="V948" s="71"/>
      <c r="W948" s="71"/>
      <c r="X948" s="71"/>
    </row>
    <row r="949" s="71" customFormat="true" ht="22.5" hidden="false" customHeight="false" outlineLevel="0" collapsed="false">
      <c r="A949" s="20" t="s">
        <v>1591</v>
      </c>
      <c r="B949" s="49" t="str">
        <f aca="false">MID(A949,8,4)</f>
        <v>2017</v>
      </c>
      <c r="C949" s="49" t="s">
        <v>42</v>
      </c>
      <c r="D949" s="20" t="s">
        <v>54</v>
      </c>
      <c r="E949" s="49" t="s">
        <v>44</v>
      </c>
      <c r="F949" s="51" t="s">
        <v>1616</v>
      </c>
      <c r="G949" s="49" t="s">
        <v>1901</v>
      </c>
      <c r="H949" s="85" t="n">
        <v>201800369</v>
      </c>
      <c r="I949" s="49" t="s">
        <v>2241</v>
      </c>
      <c r="J949" s="49"/>
      <c r="K949" s="95" t="n">
        <v>43381</v>
      </c>
      <c r="L949" s="95" t="n">
        <v>43746</v>
      </c>
      <c r="M949" s="35" t="str">
        <f aca="true">IF(L949-TODAY()&lt;0,"",IF(L949-TODAY()&lt;30,30,IF(L949-TODAY()&lt;60,60,IF(L949-TODAY()&lt;90,90,IF(L949-TODAY()&lt;180,180,"")))))</f>
        <v/>
      </c>
      <c r="N949" s="104" t="n">
        <v>885.54</v>
      </c>
      <c r="O949" s="20"/>
      <c r="P949" s="44" t="s">
        <v>2242</v>
      </c>
    </row>
    <row r="950" s="71" customFormat="true" ht="22.5" hidden="false" customHeight="false" outlineLevel="0" collapsed="false">
      <c r="A950" s="20" t="s">
        <v>1591</v>
      </c>
      <c r="B950" s="49" t="str">
        <f aca="false">MID(A950,8,4)</f>
        <v>2017</v>
      </c>
      <c r="C950" s="49" t="s">
        <v>42</v>
      </c>
      <c r="D950" s="20" t="s">
        <v>54</v>
      </c>
      <c r="E950" s="49" t="s">
        <v>44</v>
      </c>
      <c r="F950" s="51" t="s">
        <v>1616</v>
      </c>
      <c r="G950" s="49" t="s">
        <v>1907</v>
      </c>
      <c r="H950" s="85" t="n">
        <v>201800375</v>
      </c>
      <c r="I950" s="49" t="s">
        <v>2243</v>
      </c>
      <c r="J950" s="49"/>
      <c r="K950" s="95" t="n">
        <v>43381</v>
      </c>
      <c r="L950" s="95" t="n">
        <v>43746</v>
      </c>
      <c r="M950" s="35" t="str">
        <f aca="true">IF(L950-TODAY()&lt;0,"",IF(L950-TODAY()&lt;30,30,IF(L950-TODAY()&lt;60,60,IF(L950-TODAY()&lt;90,90,IF(L950-TODAY()&lt;180,180,"")))))</f>
        <v/>
      </c>
      <c r="N950" s="104" t="n">
        <v>500.99</v>
      </c>
      <c r="O950" s="20"/>
      <c r="P950" s="44" t="s">
        <v>2244</v>
      </c>
    </row>
    <row r="951" s="71" customFormat="true" ht="33.75" hidden="false" customHeight="false" outlineLevel="0" collapsed="false">
      <c r="A951" s="20" t="s">
        <v>2245</v>
      </c>
      <c r="B951" s="49" t="str">
        <f aca="false">MID(A951,8,4)</f>
        <v>2018</v>
      </c>
      <c r="C951" s="49" t="s">
        <v>42</v>
      </c>
      <c r="D951" s="20" t="s">
        <v>54</v>
      </c>
      <c r="E951" s="49" t="s">
        <v>44</v>
      </c>
      <c r="F951" s="51" t="s">
        <v>2246</v>
      </c>
      <c r="G951" s="49" t="s">
        <v>1875</v>
      </c>
      <c r="H951" s="85" t="n">
        <v>201800383</v>
      </c>
      <c r="I951" s="49" t="s">
        <v>2247</v>
      </c>
      <c r="J951" s="49"/>
      <c r="K951" s="95" t="n">
        <v>43382</v>
      </c>
      <c r="L951" s="95" t="n">
        <v>43747</v>
      </c>
      <c r="M951" s="35" t="str">
        <f aca="true">IF(L951-TODAY()&lt;0,"",IF(L951-TODAY()&lt;30,30,IF(L951-TODAY()&lt;60,60,IF(L951-TODAY()&lt;90,90,IF(L951-TODAY()&lt;180,180,"")))))</f>
        <v/>
      </c>
      <c r="N951" s="104" t="n">
        <v>200000</v>
      </c>
      <c r="O951" s="20"/>
      <c r="P951" s="44" t="s">
        <v>2248</v>
      </c>
    </row>
    <row r="952" s="27" customFormat="true" ht="11.25" hidden="false" customHeight="false" outlineLevel="0" collapsed="false">
      <c r="A952" s="17" t="s">
        <v>2249</v>
      </c>
      <c r="B952" s="17" t="n">
        <v>2016</v>
      </c>
      <c r="C952" s="17" t="s">
        <v>42</v>
      </c>
      <c r="D952" s="76" t="s">
        <v>54</v>
      </c>
      <c r="E952" s="18" t="s">
        <v>44</v>
      </c>
      <c r="F952" s="19" t="s">
        <v>2250</v>
      </c>
      <c r="G952" s="20" t="s">
        <v>214</v>
      </c>
      <c r="H952" s="85" t="n">
        <v>201700253</v>
      </c>
      <c r="I952" s="20" t="s">
        <v>2251</v>
      </c>
      <c r="J952" s="20"/>
      <c r="K952" s="22" t="n">
        <v>43018</v>
      </c>
      <c r="L952" s="22" t="n">
        <v>43748</v>
      </c>
      <c r="M952" s="35" t="str">
        <f aca="true">IF(L952-TODAY()&lt;0,"",IF(L952-TODAY()&lt;30,30,IF(L952-TODAY()&lt;60,60,IF(L952-TODAY()&lt;90,90,IF(L952-TODAY()&lt;180,180,"")))))</f>
        <v/>
      </c>
      <c r="N952" s="69" t="n">
        <v>595950</v>
      </c>
      <c r="O952" s="66"/>
      <c r="P952" s="26" t="s">
        <v>2252</v>
      </c>
      <c r="Q952" s="71"/>
      <c r="R952" s="71"/>
      <c r="S952" s="71"/>
      <c r="T952" s="71"/>
      <c r="U952" s="71"/>
      <c r="V952" s="71"/>
      <c r="W952" s="71"/>
      <c r="X952" s="71"/>
    </row>
    <row r="953" s="27" customFormat="true" ht="33.75" hidden="false" customHeight="false" outlineLevel="0" collapsed="false">
      <c r="A953" s="17" t="s">
        <v>2249</v>
      </c>
      <c r="B953" s="17" t="n">
        <v>2016</v>
      </c>
      <c r="C953" s="17" t="s">
        <v>42</v>
      </c>
      <c r="D953" s="76" t="s">
        <v>54</v>
      </c>
      <c r="E953" s="18" t="s">
        <v>837</v>
      </c>
      <c r="F953" s="63" t="s">
        <v>2253</v>
      </c>
      <c r="G953" s="20" t="s">
        <v>214</v>
      </c>
      <c r="H953" s="85" t="n">
        <v>201700253</v>
      </c>
      <c r="I953" s="20" t="s">
        <v>2251</v>
      </c>
      <c r="J953" s="20"/>
      <c r="K953" s="22" t="n">
        <v>43266</v>
      </c>
      <c r="L953" s="22" t="n">
        <v>43383</v>
      </c>
      <c r="M953" s="35" t="str">
        <f aca="true">IF(L953-TODAY()&lt;0,"",IF(L953-TODAY()&lt;30,30,IF(L953-TODAY()&lt;60,60,IF(L953-TODAY()&lt;90,90,IF(L953-TODAY()&lt;180,180,"")))))</f>
        <v/>
      </c>
      <c r="N953" s="69" t="n">
        <v>0</v>
      </c>
      <c r="O953" s="66"/>
      <c r="P953" s="59"/>
      <c r="Q953" s="71"/>
      <c r="R953" s="71"/>
      <c r="S953" s="71"/>
      <c r="T953" s="71"/>
      <c r="U953" s="71"/>
      <c r="V953" s="71"/>
      <c r="W953" s="71"/>
      <c r="X953" s="71"/>
    </row>
    <row r="954" s="27" customFormat="true" ht="11.25" hidden="false" customHeight="false" outlineLevel="0" collapsed="false">
      <c r="A954" s="17" t="s">
        <v>2249</v>
      </c>
      <c r="B954" s="17" t="n">
        <v>2017</v>
      </c>
      <c r="C954" s="17" t="s">
        <v>42</v>
      </c>
      <c r="D954" s="76" t="s">
        <v>54</v>
      </c>
      <c r="E954" s="18" t="s">
        <v>837</v>
      </c>
      <c r="F954" s="63" t="s">
        <v>2254</v>
      </c>
      <c r="G954" s="20" t="s">
        <v>214</v>
      </c>
      <c r="H954" s="85" t="n">
        <v>201700253</v>
      </c>
      <c r="I954" s="20" t="s">
        <v>2251</v>
      </c>
      <c r="J954" s="20"/>
      <c r="K954" s="22" t="n">
        <v>43383</v>
      </c>
      <c r="L954" s="22" t="n">
        <v>43748</v>
      </c>
      <c r="M954" s="35" t="str">
        <f aca="true">IF(L954-TODAY()&lt;0,"",IF(L954-TODAY()&lt;30,30,IF(L954-TODAY()&lt;60,60,IF(L954-TODAY()&lt;90,90,IF(L954-TODAY()&lt;180,180,"")))))</f>
        <v/>
      </c>
      <c r="N954" s="69" t="n">
        <v>595950</v>
      </c>
      <c r="O954" s="66"/>
      <c r="P954" s="26"/>
      <c r="Q954" s="71"/>
      <c r="R954" s="71"/>
      <c r="S954" s="71"/>
      <c r="T954" s="71"/>
      <c r="U954" s="71"/>
      <c r="V954" s="71"/>
      <c r="W954" s="71"/>
      <c r="X954" s="71"/>
    </row>
    <row r="955" s="71" customFormat="true" ht="11.25" hidden="false" customHeight="false" outlineLevel="0" collapsed="false">
      <c r="A955" s="20" t="s">
        <v>2109</v>
      </c>
      <c r="B955" s="49" t="str">
        <f aca="false">MID(A955,8,4)</f>
        <v>2018</v>
      </c>
      <c r="C955" s="49" t="s">
        <v>42</v>
      </c>
      <c r="D955" s="20" t="s">
        <v>54</v>
      </c>
      <c r="E955" s="49" t="s">
        <v>44</v>
      </c>
      <c r="F955" s="51" t="s">
        <v>2110</v>
      </c>
      <c r="G955" s="49" t="s">
        <v>1901</v>
      </c>
      <c r="H955" s="85" t="n">
        <v>201800380</v>
      </c>
      <c r="I955" s="49" t="s">
        <v>2112</v>
      </c>
      <c r="J955" s="66" t="s">
        <v>2113</v>
      </c>
      <c r="K955" s="95" t="n">
        <v>43388</v>
      </c>
      <c r="L955" s="95" t="n">
        <v>43753</v>
      </c>
      <c r="M955" s="35" t="str">
        <f aca="true">IF(L955-TODAY()&lt;0,"",IF(L955-TODAY()&lt;30,30,IF(L955-TODAY()&lt;60,60,IF(L955-TODAY()&lt;90,90,IF(L955-TODAY()&lt;180,180,"")))))</f>
        <v/>
      </c>
      <c r="N955" s="104" t="n">
        <v>11832</v>
      </c>
      <c r="O955" s="20"/>
      <c r="P955" s="44" t="s">
        <v>2255</v>
      </c>
    </row>
    <row r="956" s="71" customFormat="true" ht="33.75" hidden="false" customHeight="false" outlineLevel="0" collapsed="false">
      <c r="A956" s="20" t="s">
        <v>1505</v>
      </c>
      <c r="B956" s="49" t="str">
        <f aca="false">MID(A956,8,4)</f>
        <v>2017</v>
      </c>
      <c r="C956" s="49" t="s">
        <v>42</v>
      </c>
      <c r="D956" s="20" t="s">
        <v>748</v>
      </c>
      <c r="E956" s="49" t="s">
        <v>44</v>
      </c>
      <c r="F956" s="51" t="s">
        <v>2231</v>
      </c>
      <c r="G956" s="49" t="s">
        <v>1049</v>
      </c>
      <c r="H956" s="85" t="n">
        <v>201800374</v>
      </c>
      <c r="I956" s="49" t="s">
        <v>2051</v>
      </c>
      <c r="J956" s="20" t="s">
        <v>223</v>
      </c>
      <c r="K956" s="95" t="n">
        <v>43388</v>
      </c>
      <c r="L956" s="95" t="n">
        <v>43753</v>
      </c>
      <c r="M956" s="35" t="str">
        <f aca="true">IF(L956-TODAY()&lt;0,"",IF(L956-TODAY()&lt;30,30,IF(L956-TODAY()&lt;60,60,IF(L956-TODAY()&lt;90,90,IF(L956-TODAY()&lt;180,180,"")))))</f>
        <v/>
      </c>
      <c r="N956" s="104" t="n">
        <v>55232.3</v>
      </c>
      <c r="O956" s="20"/>
      <c r="P956" s="44"/>
    </row>
    <row r="957" s="71" customFormat="true" ht="22.5" hidden="false" customHeight="false" outlineLevel="0" collapsed="false">
      <c r="A957" s="20" t="s">
        <v>1505</v>
      </c>
      <c r="B957" s="49" t="str">
        <f aca="false">MID(A957,8,4)</f>
        <v>2017</v>
      </c>
      <c r="C957" s="49" t="s">
        <v>42</v>
      </c>
      <c r="D957" s="20" t="s">
        <v>748</v>
      </c>
      <c r="E957" s="49" t="s">
        <v>1047</v>
      </c>
      <c r="F957" s="51" t="s">
        <v>2227</v>
      </c>
      <c r="G957" s="49" t="s">
        <v>1049</v>
      </c>
      <c r="H957" s="85" t="n">
        <v>201800374</v>
      </c>
      <c r="I957" s="49" t="s">
        <v>2051</v>
      </c>
      <c r="J957" s="20" t="s">
        <v>223</v>
      </c>
      <c r="K957" s="95" t="n">
        <v>43403</v>
      </c>
      <c r="L957" s="95" t="n">
        <v>43753</v>
      </c>
      <c r="M957" s="35"/>
      <c r="N957" s="104" t="n">
        <v>0</v>
      </c>
      <c r="O957" s="20"/>
      <c r="P957" s="44"/>
    </row>
    <row r="958" s="71" customFormat="true" ht="22.5" hidden="false" customHeight="false" outlineLevel="0" collapsed="false">
      <c r="A958" s="20" t="s">
        <v>1591</v>
      </c>
      <c r="B958" s="49" t="str">
        <f aca="false">MID(A958,8,4)</f>
        <v>2017</v>
      </c>
      <c r="C958" s="49" t="s">
        <v>42</v>
      </c>
      <c r="D958" s="20" t="s">
        <v>54</v>
      </c>
      <c r="E958" s="49" t="s">
        <v>44</v>
      </c>
      <c r="F958" s="51" t="s">
        <v>1616</v>
      </c>
      <c r="G958" s="49" t="s">
        <v>1901</v>
      </c>
      <c r="H958" s="85" t="n">
        <v>201800381</v>
      </c>
      <c r="I958" s="49" t="s">
        <v>2048</v>
      </c>
      <c r="J958" s="49"/>
      <c r="K958" s="95" t="n">
        <v>43390</v>
      </c>
      <c r="L958" s="95" t="n">
        <v>43755</v>
      </c>
      <c r="M958" s="35" t="str">
        <f aca="true">IF(L958-TODAY()&lt;0,"",IF(L958-TODAY()&lt;30,30,IF(L958-TODAY()&lt;60,60,IF(L958-TODAY()&lt;90,90,IF(L958-TODAY()&lt;180,180,"")))))</f>
        <v/>
      </c>
      <c r="N958" s="104" t="n">
        <v>11522.77</v>
      </c>
      <c r="O958" s="20"/>
      <c r="P958" s="44" t="s">
        <v>2256</v>
      </c>
    </row>
    <row r="959" s="71" customFormat="true" ht="33.75" hidden="false" customHeight="false" outlineLevel="0" collapsed="false">
      <c r="A959" s="20" t="s">
        <v>1439</v>
      </c>
      <c r="B959" s="49" t="str">
        <f aca="false">MID(A959,8,4)</f>
        <v>2017</v>
      </c>
      <c r="C959" s="49" t="s">
        <v>42</v>
      </c>
      <c r="D959" s="20" t="s">
        <v>748</v>
      </c>
      <c r="E959" s="49" t="s">
        <v>44</v>
      </c>
      <c r="F959" s="51" t="s">
        <v>2257</v>
      </c>
      <c r="G959" s="49" t="s">
        <v>1049</v>
      </c>
      <c r="H959" s="85" t="n">
        <v>201800376</v>
      </c>
      <c r="I959" s="49" t="s">
        <v>2051</v>
      </c>
      <c r="J959" s="20" t="s">
        <v>223</v>
      </c>
      <c r="K959" s="95" t="n">
        <v>43390</v>
      </c>
      <c r="L959" s="95" t="n">
        <v>43755</v>
      </c>
      <c r="M959" s="35" t="str">
        <f aca="true">IF(L959-TODAY()&lt;0,"",IF(L959-TODAY()&lt;30,30,IF(L959-TODAY()&lt;60,60,IF(L959-TODAY()&lt;90,90,IF(L959-TODAY()&lt;180,180,"")))))</f>
        <v/>
      </c>
      <c r="N959" s="104" t="n">
        <v>22610.65</v>
      </c>
      <c r="O959" s="20"/>
      <c r="P959" s="44"/>
    </row>
    <row r="960" s="71" customFormat="true" ht="11.25" hidden="false" customHeight="false" outlineLevel="0" collapsed="false">
      <c r="A960" s="20" t="s">
        <v>2258</v>
      </c>
      <c r="B960" s="49" t="str">
        <f aca="false">MID(A960,8,4)</f>
        <v>2018</v>
      </c>
      <c r="C960" s="49" t="s">
        <v>42</v>
      </c>
      <c r="D960" s="20" t="s">
        <v>54</v>
      </c>
      <c r="E960" s="49" t="s">
        <v>44</v>
      </c>
      <c r="F960" s="51" t="s">
        <v>2259</v>
      </c>
      <c r="G960" s="49" t="s">
        <v>1866</v>
      </c>
      <c r="H960" s="85" t="n">
        <v>201800398</v>
      </c>
      <c r="I960" s="49" t="s">
        <v>2260</v>
      </c>
      <c r="J960" s="49"/>
      <c r="K960" s="95" t="n">
        <v>43390</v>
      </c>
      <c r="L960" s="95" t="n">
        <v>43755</v>
      </c>
      <c r="M960" s="35" t="str">
        <f aca="true">IF(L960-TODAY()&lt;0,"",IF(L960-TODAY()&lt;30,30,IF(L960-TODAY()&lt;60,60,IF(L960-TODAY()&lt;90,90,IF(L960-TODAY()&lt;180,180,"")))))</f>
        <v/>
      </c>
      <c r="N960" s="104" t="n">
        <v>2977</v>
      </c>
      <c r="O960" s="20"/>
      <c r="P960" s="44" t="s">
        <v>2261</v>
      </c>
    </row>
    <row r="961" s="71" customFormat="true" ht="22.5" hidden="false" customHeight="false" outlineLevel="0" collapsed="false">
      <c r="A961" s="20" t="s">
        <v>2175</v>
      </c>
      <c r="B961" s="49" t="str">
        <f aca="false">MID(A961,8,4)</f>
        <v>2018</v>
      </c>
      <c r="C961" s="49" t="s">
        <v>42</v>
      </c>
      <c r="D961" s="20" t="s">
        <v>54</v>
      </c>
      <c r="E961" s="49" t="s">
        <v>44</v>
      </c>
      <c r="F961" s="51" t="s">
        <v>2176</v>
      </c>
      <c r="G961" s="49" t="s">
        <v>1681</v>
      </c>
      <c r="H961" s="85" t="n">
        <v>201800385</v>
      </c>
      <c r="I961" s="49" t="s">
        <v>1189</v>
      </c>
      <c r="J961" s="49"/>
      <c r="K961" s="95" t="n">
        <v>43392</v>
      </c>
      <c r="L961" s="95" t="n">
        <v>43757</v>
      </c>
      <c r="M961" s="35" t="str">
        <f aca="true">IF(L961-TODAY()&lt;0,"",IF(L961-TODAY()&lt;30,30,IF(L961-TODAY()&lt;60,60,IF(L961-TODAY()&lt;90,90,IF(L961-TODAY()&lt;180,180,"")))))</f>
        <v/>
      </c>
      <c r="N961" s="104" t="n">
        <v>20130</v>
      </c>
      <c r="O961" s="20"/>
      <c r="P961" s="44" t="s">
        <v>2262</v>
      </c>
    </row>
    <row r="962" s="71" customFormat="true" ht="22.5" hidden="false" customHeight="false" outlineLevel="0" collapsed="false">
      <c r="A962" s="20" t="s">
        <v>1591</v>
      </c>
      <c r="B962" s="49" t="str">
        <f aca="false">MID(A962,8,4)</f>
        <v>2017</v>
      </c>
      <c r="C962" s="49" t="s">
        <v>42</v>
      </c>
      <c r="D962" s="20" t="s">
        <v>54</v>
      </c>
      <c r="E962" s="49" t="s">
        <v>44</v>
      </c>
      <c r="F962" s="51" t="s">
        <v>1616</v>
      </c>
      <c r="G962" s="49" t="s">
        <v>2263</v>
      </c>
      <c r="H962" s="85" t="n">
        <v>201800470</v>
      </c>
      <c r="I962" s="49" t="s">
        <v>1782</v>
      </c>
      <c r="J962" s="49"/>
      <c r="K962" s="95" t="n">
        <v>43396</v>
      </c>
      <c r="L962" s="95" t="n">
        <v>43761</v>
      </c>
      <c r="M962" s="35" t="str">
        <f aca="true">IF(L962-TODAY()&lt;0,"",IF(L962-TODAY()&lt;30,30,IF(L962-TODAY()&lt;60,60,IF(L962-TODAY()&lt;90,90,IF(L962-TODAY()&lt;180,180,"")))))</f>
        <v/>
      </c>
      <c r="N962" s="104" t="n">
        <v>1799.96</v>
      </c>
      <c r="O962" s="20"/>
      <c r="P962" s="44" t="s">
        <v>2264</v>
      </c>
    </row>
    <row r="963" s="71" customFormat="true" ht="11.25" hidden="false" customHeight="false" outlineLevel="0" collapsed="false">
      <c r="A963" s="20" t="s">
        <v>2184</v>
      </c>
      <c r="B963" s="49" t="str">
        <f aca="false">MID(A963,8,4)</f>
        <v>2017</v>
      </c>
      <c r="C963" s="49" t="s">
        <v>42</v>
      </c>
      <c r="D963" s="20" t="s">
        <v>54</v>
      </c>
      <c r="E963" s="49" t="s">
        <v>44</v>
      </c>
      <c r="F963" s="51" t="s">
        <v>2063</v>
      </c>
      <c r="G963" s="49" t="s">
        <v>2067</v>
      </c>
      <c r="H963" s="85" t="n">
        <v>201800397</v>
      </c>
      <c r="I963" s="49" t="s">
        <v>2186</v>
      </c>
      <c r="J963" s="49"/>
      <c r="K963" s="95" t="n">
        <v>43396</v>
      </c>
      <c r="L963" s="95" t="n">
        <v>43761</v>
      </c>
      <c r="M963" s="35" t="str">
        <f aca="true">IF(L963-TODAY()&lt;0,"",IF(L963-TODAY()&lt;30,30,IF(L963-TODAY()&lt;60,60,IF(L963-TODAY()&lt;90,90,IF(L963-TODAY()&lt;180,180,"")))))</f>
        <v/>
      </c>
      <c r="N963" s="104" t="n">
        <v>29417.46</v>
      </c>
      <c r="O963" s="20"/>
      <c r="P963" s="44" t="s">
        <v>2265</v>
      </c>
    </row>
    <row r="964" s="71" customFormat="true" ht="22.5" hidden="false" customHeight="false" outlineLevel="0" collapsed="false">
      <c r="A964" s="20" t="s">
        <v>1591</v>
      </c>
      <c r="B964" s="49" t="str">
        <f aca="false">MID(A964,8,4)</f>
        <v>2017</v>
      </c>
      <c r="C964" s="49" t="s">
        <v>42</v>
      </c>
      <c r="D964" s="20" t="s">
        <v>54</v>
      </c>
      <c r="E964" s="49" t="s">
        <v>44</v>
      </c>
      <c r="F964" s="51" t="s">
        <v>2101</v>
      </c>
      <c r="G964" s="49" t="s">
        <v>2266</v>
      </c>
      <c r="H964" s="85" t="n">
        <v>201800394</v>
      </c>
      <c r="I964" s="49" t="s">
        <v>1896</v>
      </c>
      <c r="J964" s="49"/>
      <c r="K964" s="95" t="n">
        <v>43396</v>
      </c>
      <c r="L964" s="95" t="n">
        <v>43761</v>
      </c>
      <c r="M964" s="35" t="str">
        <f aca="true">IF(L964-TODAY()&lt;0,"",IF(L964-TODAY()&lt;30,30,IF(L964-TODAY()&lt;60,60,IF(L964-TODAY()&lt;90,90,IF(L964-TODAY()&lt;180,180,"")))))</f>
        <v/>
      </c>
      <c r="N964" s="104" t="n">
        <v>646</v>
      </c>
      <c r="O964" s="20"/>
      <c r="P964" s="44" t="s">
        <v>2267</v>
      </c>
    </row>
    <row r="965" s="71" customFormat="true" ht="22.5" hidden="false" customHeight="false" outlineLevel="0" collapsed="false">
      <c r="A965" s="20" t="s">
        <v>1591</v>
      </c>
      <c r="B965" s="49" t="str">
        <f aca="false">MID(A965,8,4)</f>
        <v>2017</v>
      </c>
      <c r="C965" s="49" t="s">
        <v>42</v>
      </c>
      <c r="D965" s="20" t="s">
        <v>54</v>
      </c>
      <c r="E965" s="49" t="s">
        <v>44</v>
      </c>
      <c r="F965" s="51" t="s">
        <v>2101</v>
      </c>
      <c r="G965" s="49" t="s">
        <v>2263</v>
      </c>
      <c r="H965" s="85" t="n">
        <v>201800391</v>
      </c>
      <c r="I965" s="49" t="s">
        <v>1876</v>
      </c>
      <c r="J965" s="49"/>
      <c r="K965" s="95" t="n">
        <v>43396</v>
      </c>
      <c r="L965" s="95" t="n">
        <v>43761</v>
      </c>
      <c r="M965" s="35" t="str">
        <f aca="true">IF(L965-TODAY()&lt;0,"",IF(L965-TODAY()&lt;30,30,IF(L965-TODAY()&lt;60,60,IF(L965-TODAY()&lt;90,90,IF(L965-TODAY()&lt;180,180,"")))))</f>
        <v/>
      </c>
      <c r="N965" s="104" t="n">
        <v>52904.6</v>
      </c>
      <c r="O965" s="20"/>
      <c r="P965" s="44" t="s">
        <v>2268</v>
      </c>
    </row>
    <row r="966" s="71" customFormat="true" ht="22.5" hidden="false" customHeight="false" outlineLevel="0" collapsed="false">
      <c r="A966" s="20" t="s">
        <v>1591</v>
      </c>
      <c r="B966" s="49" t="str">
        <f aca="false">MID(A966,8,4)</f>
        <v>2017</v>
      </c>
      <c r="C966" s="49" t="s">
        <v>42</v>
      </c>
      <c r="D966" s="20" t="s">
        <v>54</v>
      </c>
      <c r="E966" s="49" t="s">
        <v>44</v>
      </c>
      <c r="F966" s="51" t="s">
        <v>2101</v>
      </c>
      <c r="G966" s="49" t="s">
        <v>2263</v>
      </c>
      <c r="H966" s="85" t="n">
        <v>201800395</v>
      </c>
      <c r="I966" s="49" t="s">
        <v>1896</v>
      </c>
      <c r="J966" s="49"/>
      <c r="K966" s="95" t="n">
        <v>43396</v>
      </c>
      <c r="L966" s="95" t="n">
        <v>43761</v>
      </c>
      <c r="M966" s="35" t="str">
        <f aca="true">IF(L966-TODAY()&lt;0,"",IF(L966-TODAY()&lt;30,30,IF(L966-TODAY()&lt;60,60,IF(L966-TODAY()&lt;90,90,IF(L966-TODAY()&lt;180,180,"")))))</f>
        <v/>
      </c>
      <c r="N966" s="104" t="n">
        <v>20136</v>
      </c>
      <c r="O966" s="20"/>
      <c r="P966" s="44" t="s">
        <v>2264</v>
      </c>
    </row>
    <row r="967" s="71" customFormat="true" ht="11.25" hidden="false" customHeight="false" outlineLevel="0" collapsed="false">
      <c r="A967" s="20" t="s">
        <v>2109</v>
      </c>
      <c r="B967" s="49" t="str">
        <f aca="false">MID(A967,8,4)</f>
        <v>2018</v>
      </c>
      <c r="C967" s="49" t="s">
        <v>42</v>
      </c>
      <c r="D967" s="20" t="s">
        <v>54</v>
      </c>
      <c r="E967" s="49" t="s">
        <v>44</v>
      </c>
      <c r="F967" s="51" t="s">
        <v>2110</v>
      </c>
      <c r="G967" s="49" t="s">
        <v>2263</v>
      </c>
      <c r="H967" s="85" t="n">
        <v>201800389</v>
      </c>
      <c r="I967" s="49" t="s">
        <v>2112</v>
      </c>
      <c r="J967" s="66" t="s">
        <v>2113</v>
      </c>
      <c r="K967" s="95" t="n">
        <v>43396</v>
      </c>
      <c r="L967" s="95" t="n">
        <v>43761</v>
      </c>
      <c r="M967" s="35" t="str">
        <f aca="true">IF(L967-TODAY()&lt;0,"",IF(L967-TODAY()&lt;30,30,IF(L967-TODAY()&lt;60,60,IF(L967-TODAY()&lt;90,90,IF(L967-TODAY()&lt;180,180,"")))))</f>
        <v/>
      </c>
      <c r="N967" s="104" t="n">
        <v>734.4</v>
      </c>
      <c r="O967" s="20"/>
      <c r="P967" s="44" t="s">
        <v>2264</v>
      </c>
    </row>
    <row r="968" s="71" customFormat="true" ht="11.25" hidden="false" customHeight="false" outlineLevel="0" collapsed="false">
      <c r="A968" s="20" t="s">
        <v>1591</v>
      </c>
      <c r="B968" s="49" t="str">
        <f aca="false">MID(A968,8,4)</f>
        <v>2017</v>
      </c>
      <c r="C968" s="49" t="s">
        <v>42</v>
      </c>
      <c r="D968" s="20" t="s">
        <v>54</v>
      </c>
      <c r="E968" s="49" t="s">
        <v>44</v>
      </c>
      <c r="F968" s="51" t="s">
        <v>2101</v>
      </c>
      <c r="G968" s="49" t="s">
        <v>2263</v>
      </c>
      <c r="H968" s="85" t="n">
        <v>201800399</v>
      </c>
      <c r="I968" s="49" t="s">
        <v>2064</v>
      </c>
      <c r="J968" s="49"/>
      <c r="K968" s="95" t="n">
        <v>43396</v>
      </c>
      <c r="L968" s="95" t="n">
        <v>43761</v>
      </c>
      <c r="M968" s="35" t="str">
        <f aca="true">IF(L968-TODAY()&lt;0,"",IF(L968-TODAY()&lt;30,30,IF(L968-TODAY()&lt;60,60,IF(L968-TODAY()&lt;90,90,IF(L968-TODAY()&lt;180,180,"")))))</f>
        <v/>
      </c>
      <c r="N968" s="104" t="n">
        <v>9836.84</v>
      </c>
      <c r="O968" s="20"/>
      <c r="P968" s="44" t="s">
        <v>2268</v>
      </c>
    </row>
    <row r="969" s="71" customFormat="true" ht="22.5" hidden="false" customHeight="false" outlineLevel="0" collapsed="false">
      <c r="A969" s="20" t="s">
        <v>2269</v>
      </c>
      <c r="B969" s="49" t="str">
        <f aca="false">MID(A969,8,4)</f>
        <v>2018</v>
      </c>
      <c r="C969" s="49" t="s">
        <v>42</v>
      </c>
      <c r="D969" s="20" t="s">
        <v>54</v>
      </c>
      <c r="E969" s="49" t="s">
        <v>44</v>
      </c>
      <c r="F969" s="51" t="s">
        <v>2270</v>
      </c>
      <c r="G969" s="49" t="s">
        <v>2271</v>
      </c>
      <c r="H969" s="85" t="n">
        <v>201800475</v>
      </c>
      <c r="I969" s="49" t="s">
        <v>1840</v>
      </c>
      <c r="J969" s="49" t="s">
        <v>1466</v>
      </c>
      <c r="K969" s="95" t="n">
        <v>43396</v>
      </c>
      <c r="L969" s="95" t="n">
        <v>43761</v>
      </c>
      <c r="M969" s="35" t="str">
        <f aca="true">IF(L969-TODAY()&lt;0,"",IF(L969-TODAY()&lt;30,30,IF(L969-TODAY()&lt;60,60,IF(L969-TODAY()&lt;90,90,IF(L969-TODAY()&lt;180,180,"")))))</f>
        <v/>
      </c>
      <c r="N969" s="104" t="n">
        <v>20000</v>
      </c>
      <c r="O969" s="20"/>
      <c r="P969" s="44" t="s">
        <v>2272</v>
      </c>
    </row>
    <row r="970" s="71" customFormat="true" ht="11.25" hidden="false" customHeight="false" outlineLevel="0" collapsed="false">
      <c r="A970" s="20" t="s">
        <v>1591</v>
      </c>
      <c r="B970" s="49" t="str">
        <f aca="false">MID(A970,8,4)</f>
        <v>2017</v>
      </c>
      <c r="C970" s="49" t="s">
        <v>42</v>
      </c>
      <c r="D970" s="20" t="s">
        <v>54</v>
      </c>
      <c r="E970" s="49" t="s">
        <v>44</v>
      </c>
      <c r="F970" s="51" t="s">
        <v>2063</v>
      </c>
      <c r="G970" s="49" t="s">
        <v>2263</v>
      </c>
      <c r="H970" s="85" t="n">
        <v>201800484</v>
      </c>
      <c r="I970" s="49" t="s">
        <v>1655</v>
      </c>
      <c r="J970" s="49"/>
      <c r="K970" s="95" t="n">
        <v>43396</v>
      </c>
      <c r="L970" s="95" t="n">
        <v>43761</v>
      </c>
      <c r="M970" s="35" t="str">
        <f aca="true">IF(L970-TODAY()&lt;0,"",IF(L970-TODAY()&lt;30,30,IF(L970-TODAY()&lt;60,60,IF(L970-TODAY()&lt;90,90,IF(L970-TODAY()&lt;180,180,"")))))</f>
        <v/>
      </c>
      <c r="N970" s="104" t="n">
        <v>3290</v>
      </c>
      <c r="O970" s="20"/>
      <c r="P970" s="44" t="s">
        <v>2268</v>
      </c>
    </row>
    <row r="971" s="71" customFormat="true" ht="11.25" hidden="false" customHeight="false" outlineLevel="0" collapsed="false">
      <c r="A971" s="20" t="s">
        <v>1591</v>
      </c>
      <c r="B971" s="49" t="str">
        <f aca="false">MID(A971,8,4)</f>
        <v>2017</v>
      </c>
      <c r="C971" s="49" t="s">
        <v>42</v>
      </c>
      <c r="D971" s="20" t="s">
        <v>54</v>
      </c>
      <c r="E971" s="49" t="s">
        <v>44</v>
      </c>
      <c r="F971" s="51" t="s">
        <v>2063</v>
      </c>
      <c r="G971" s="49" t="s">
        <v>535</v>
      </c>
      <c r="H971" s="85" t="n">
        <v>201800524</v>
      </c>
      <c r="I971" s="49" t="s">
        <v>2048</v>
      </c>
      <c r="J971" s="49"/>
      <c r="K971" s="95" t="n">
        <v>43396</v>
      </c>
      <c r="L971" s="95" t="n">
        <v>43761</v>
      </c>
      <c r="M971" s="35" t="str">
        <f aca="true">IF(L971-TODAY()&lt;0,"",IF(L971-TODAY()&lt;30,30,IF(L971-TODAY()&lt;60,60,IF(L971-TODAY()&lt;90,90,IF(L971-TODAY()&lt;180,180,"")))))</f>
        <v/>
      </c>
      <c r="N971" s="104" t="n">
        <v>500.99</v>
      </c>
      <c r="O971" s="20"/>
      <c r="P971" s="44" t="s">
        <v>2273</v>
      </c>
    </row>
    <row r="972" s="71" customFormat="true" ht="22.5" hidden="false" customHeight="false" outlineLevel="0" collapsed="false">
      <c r="A972" s="20" t="s">
        <v>1591</v>
      </c>
      <c r="B972" s="49" t="str">
        <f aca="false">MID(A972,8,4)</f>
        <v>2017</v>
      </c>
      <c r="C972" s="49" t="s">
        <v>42</v>
      </c>
      <c r="D972" s="20" t="s">
        <v>54</v>
      </c>
      <c r="E972" s="103" t="s">
        <v>44</v>
      </c>
      <c r="F972" s="51" t="s">
        <v>1616</v>
      </c>
      <c r="G972" s="49" t="s">
        <v>371</v>
      </c>
      <c r="H972" s="85" t="n">
        <v>201800603</v>
      </c>
      <c r="I972" s="49" t="s">
        <v>1782</v>
      </c>
      <c r="J972" s="49"/>
      <c r="K972" s="95" t="n">
        <v>43397</v>
      </c>
      <c r="L972" s="95" t="n">
        <v>43762</v>
      </c>
      <c r="M972" s="35" t="str">
        <f aca="true">IF(L972-TODAY()&lt;0,"",IF(L972-TODAY()&lt;30,30,IF(L972-TODAY()&lt;60,60,IF(L972-TODAY()&lt;90,90,IF(L972-TODAY()&lt;180,180,"")))))</f>
        <v/>
      </c>
      <c r="N972" s="104" t="n">
        <v>1349.97</v>
      </c>
      <c r="O972" s="20"/>
      <c r="P972" s="44" t="s">
        <v>2274</v>
      </c>
    </row>
    <row r="973" s="71" customFormat="true" ht="11.25" hidden="false" customHeight="false" outlineLevel="0" collapsed="false">
      <c r="A973" s="20" t="s">
        <v>1591</v>
      </c>
      <c r="B973" s="49" t="str">
        <f aca="false">MID(A973,8,4)</f>
        <v>2017</v>
      </c>
      <c r="C973" s="49" t="s">
        <v>42</v>
      </c>
      <c r="D973" s="20" t="s">
        <v>54</v>
      </c>
      <c r="E973" s="49" t="s">
        <v>44</v>
      </c>
      <c r="F973" s="51" t="s">
        <v>2063</v>
      </c>
      <c r="G973" s="49" t="s">
        <v>1901</v>
      </c>
      <c r="H973" s="85" t="n">
        <v>201800469</v>
      </c>
      <c r="I973" s="49" t="s">
        <v>2064</v>
      </c>
      <c r="J973" s="49"/>
      <c r="K973" s="95" t="n">
        <v>43397</v>
      </c>
      <c r="L973" s="95" t="n">
        <v>43762</v>
      </c>
      <c r="M973" s="35" t="str">
        <f aca="true">IF(L973-TODAY()&lt;0,"",IF(L973-TODAY()&lt;30,30,IF(L973-TODAY()&lt;60,60,IF(L973-TODAY()&lt;90,90,IF(L973-TODAY()&lt;180,180,"")))))</f>
        <v/>
      </c>
      <c r="N973" s="104" t="n">
        <v>3753.98</v>
      </c>
      <c r="O973" s="20"/>
      <c r="P973" s="44" t="s">
        <v>2275</v>
      </c>
    </row>
    <row r="974" s="71" customFormat="true" ht="11.25" hidden="false" customHeight="false" outlineLevel="0" collapsed="false">
      <c r="A974" s="20" t="s">
        <v>1591</v>
      </c>
      <c r="B974" s="49" t="str">
        <f aca="false">MID(A974,8,4)</f>
        <v>2017</v>
      </c>
      <c r="C974" s="49" t="s">
        <v>42</v>
      </c>
      <c r="D974" s="20" t="s">
        <v>54</v>
      </c>
      <c r="E974" s="49" t="s">
        <v>44</v>
      </c>
      <c r="F974" s="51" t="s">
        <v>2063</v>
      </c>
      <c r="G974" s="49" t="s">
        <v>2276</v>
      </c>
      <c r="H974" s="85" t="n">
        <v>201800400</v>
      </c>
      <c r="I974" s="49" t="s">
        <v>2064</v>
      </c>
      <c r="J974" s="49"/>
      <c r="K974" s="95" t="n">
        <v>43397</v>
      </c>
      <c r="L974" s="95" t="n">
        <v>43762</v>
      </c>
      <c r="M974" s="35" t="str">
        <f aca="true">IF(L974-TODAY()&lt;0,"",IF(L974-TODAY()&lt;30,30,IF(L974-TODAY()&lt;60,60,IF(L974-TODAY()&lt;90,90,IF(L974-TODAY()&lt;180,180,"")))))</f>
        <v/>
      </c>
      <c r="N974" s="104" t="n">
        <v>3419.94</v>
      </c>
      <c r="O974" s="20"/>
      <c r="P974" s="44" t="s">
        <v>2277</v>
      </c>
    </row>
    <row r="975" s="71" customFormat="true" ht="22.5" hidden="false" customHeight="false" outlineLevel="0" collapsed="false">
      <c r="A975" s="20" t="s">
        <v>1591</v>
      </c>
      <c r="B975" s="49" t="str">
        <f aca="false">MID(A975,8,4)</f>
        <v>2017</v>
      </c>
      <c r="C975" s="49" t="s">
        <v>42</v>
      </c>
      <c r="D975" s="20" t="s">
        <v>54</v>
      </c>
      <c r="E975" s="49" t="s">
        <v>44</v>
      </c>
      <c r="F975" s="51" t="s">
        <v>2101</v>
      </c>
      <c r="G975" s="49" t="s">
        <v>1901</v>
      </c>
      <c r="H975" s="85" t="n">
        <v>201800390</v>
      </c>
      <c r="I975" s="49" t="s">
        <v>1876</v>
      </c>
      <c r="J975" s="49"/>
      <c r="K975" s="95" t="n">
        <v>43397</v>
      </c>
      <c r="L975" s="95" t="n">
        <v>43762</v>
      </c>
      <c r="M975" s="35" t="str">
        <f aca="true">IF(L975-TODAY()&lt;0,"",IF(L975-TODAY()&lt;30,30,IF(L975-TODAY()&lt;60,60,IF(L975-TODAY()&lt;90,90,IF(L975-TODAY()&lt;180,180,"")))))</f>
        <v/>
      </c>
      <c r="N975" s="104" t="n">
        <v>3644.68</v>
      </c>
      <c r="O975" s="20"/>
      <c r="P975" s="44" t="s">
        <v>2278</v>
      </c>
    </row>
    <row r="976" s="71" customFormat="true" ht="22.5" hidden="false" customHeight="false" outlineLevel="0" collapsed="false">
      <c r="A976" s="20" t="s">
        <v>1591</v>
      </c>
      <c r="B976" s="49" t="str">
        <f aca="false">MID(A976,8,4)</f>
        <v>2017</v>
      </c>
      <c r="C976" s="49" t="s">
        <v>42</v>
      </c>
      <c r="D976" s="20" t="s">
        <v>54</v>
      </c>
      <c r="E976" s="49" t="s">
        <v>44</v>
      </c>
      <c r="F976" s="51" t="s">
        <v>2101</v>
      </c>
      <c r="G976" s="49" t="s">
        <v>2276</v>
      </c>
      <c r="H976" s="85" t="n">
        <v>201800392</v>
      </c>
      <c r="I976" s="49" t="s">
        <v>1876</v>
      </c>
      <c r="J976" s="49"/>
      <c r="K976" s="95" t="n">
        <v>43397</v>
      </c>
      <c r="L976" s="95" t="n">
        <v>43762</v>
      </c>
      <c r="M976" s="35" t="str">
        <f aca="true">IF(L976-TODAY()&lt;0,"",IF(L976-TODAY()&lt;30,30,IF(L976-TODAY()&lt;60,60,IF(L976-TODAY()&lt;90,90,IF(L976-TODAY()&lt;180,180,"")))))</f>
        <v/>
      </c>
      <c r="N976" s="104" t="n">
        <v>1235.88</v>
      </c>
      <c r="O976" s="20"/>
      <c r="P976" s="44" t="s">
        <v>2279</v>
      </c>
    </row>
    <row r="977" s="71" customFormat="true" ht="22.5" hidden="false" customHeight="false" outlineLevel="0" collapsed="false">
      <c r="A977" s="20" t="s">
        <v>2269</v>
      </c>
      <c r="B977" s="49" t="str">
        <f aca="false">MID(A977,8,4)</f>
        <v>2018</v>
      </c>
      <c r="C977" s="49" t="s">
        <v>42</v>
      </c>
      <c r="D977" s="20" t="s">
        <v>54</v>
      </c>
      <c r="E977" s="49" t="s">
        <v>44</v>
      </c>
      <c r="F977" s="51" t="s">
        <v>2270</v>
      </c>
      <c r="G977" s="49" t="s">
        <v>2263</v>
      </c>
      <c r="H977" s="85" t="n">
        <v>201800474</v>
      </c>
      <c r="I977" s="49" t="s">
        <v>1840</v>
      </c>
      <c r="J977" s="49" t="s">
        <v>1466</v>
      </c>
      <c r="K977" s="95" t="n">
        <v>43397</v>
      </c>
      <c r="L977" s="95" t="n">
        <v>43762</v>
      </c>
      <c r="M977" s="35" t="str">
        <f aca="true">IF(L977-TODAY()&lt;0,"",IF(L977-TODAY()&lt;30,30,IF(L977-TODAY()&lt;60,60,IF(L977-TODAY()&lt;90,90,IF(L977-TODAY()&lt;180,180,"")))))</f>
        <v/>
      </c>
      <c r="N977" s="104" t="n">
        <v>7500</v>
      </c>
      <c r="O977" s="20"/>
      <c r="P977" s="44" t="s">
        <v>2280</v>
      </c>
    </row>
    <row r="978" s="71" customFormat="true" ht="22.5" hidden="false" customHeight="false" outlineLevel="0" collapsed="false">
      <c r="A978" s="20" t="s">
        <v>1415</v>
      </c>
      <c r="B978" s="49" t="str">
        <f aca="false">MID(A978,8,4)</f>
        <v>2017</v>
      </c>
      <c r="C978" s="49" t="s">
        <v>42</v>
      </c>
      <c r="D978" s="20" t="s">
        <v>748</v>
      </c>
      <c r="E978" s="49" t="s">
        <v>44</v>
      </c>
      <c r="F978" s="51" t="s">
        <v>2281</v>
      </c>
      <c r="G978" s="49" t="s">
        <v>1625</v>
      </c>
      <c r="H978" s="85" t="n">
        <v>201800384</v>
      </c>
      <c r="I978" s="49" t="s">
        <v>2080</v>
      </c>
      <c r="J978" s="49"/>
      <c r="K978" s="95" t="n">
        <v>43397</v>
      </c>
      <c r="L978" s="95" t="n">
        <v>43762</v>
      </c>
      <c r="M978" s="35" t="str">
        <f aca="true">IF(L978-TODAY()&lt;0,"",IF(L978-TODAY()&lt;30,30,IF(L978-TODAY()&lt;60,60,IF(L978-TODAY()&lt;90,90,IF(L978-TODAY()&lt;180,180,"")))))</f>
        <v/>
      </c>
      <c r="N978" s="104" t="n">
        <v>14434.51</v>
      </c>
      <c r="O978" s="20"/>
      <c r="P978" s="44"/>
    </row>
    <row r="979" s="71" customFormat="true" ht="11.25" hidden="false" customHeight="false" outlineLevel="0" collapsed="false">
      <c r="A979" s="20" t="s">
        <v>1591</v>
      </c>
      <c r="B979" s="49" t="str">
        <f aca="false">MID(A979,8,4)</f>
        <v>2017</v>
      </c>
      <c r="C979" s="49" t="s">
        <v>42</v>
      </c>
      <c r="D979" s="20" t="s">
        <v>54</v>
      </c>
      <c r="E979" s="49" t="s">
        <v>44</v>
      </c>
      <c r="F979" s="51" t="s">
        <v>2063</v>
      </c>
      <c r="G979" s="49" t="s">
        <v>2263</v>
      </c>
      <c r="H979" s="85" t="n">
        <v>201800498</v>
      </c>
      <c r="I979" s="49" t="s">
        <v>2241</v>
      </c>
      <c r="J979" s="49"/>
      <c r="K979" s="95" t="n">
        <v>43397</v>
      </c>
      <c r="L979" s="95" t="n">
        <v>43762</v>
      </c>
      <c r="M979" s="35" t="str">
        <f aca="true">IF(L979-TODAY()&lt;0,"",IF(L979-TODAY()&lt;30,30,IF(L979-TODAY()&lt;60,60,IF(L979-TODAY()&lt;90,90,IF(L979-TODAY()&lt;180,180,"")))))</f>
        <v/>
      </c>
      <c r="N979" s="104" t="n">
        <v>442.77</v>
      </c>
      <c r="O979" s="20"/>
      <c r="P979" s="44" t="s">
        <v>2268</v>
      </c>
    </row>
    <row r="980" s="71" customFormat="true" ht="22.5" hidden="false" customHeight="false" outlineLevel="0" collapsed="false">
      <c r="A980" s="20" t="s">
        <v>1591</v>
      </c>
      <c r="B980" s="49" t="str">
        <f aca="false">MID(A980,8,4)</f>
        <v>2017</v>
      </c>
      <c r="C980" s="49" t="s">
        <v>42</v>
      </c>
      <c r="D980" s="20" t="s">
        <v>54</v>
      </c>
      <c r="E980" s="49" t="s">
        <v>44</v>
      </c>
      <c r="F980" s="51" t="s">
        <v>2063</v>
      </c>
      <c r="G980" s="49" t="s">
        <v>118</v>
      </c>
      <c r="H980" s="85" t="n">
        <v>201800485</v>
      </c>
      <c r="I980" s="49" t="s">
        <v>1878</v>
      </c>
      <c r="J980" s="49"/>
      <c r="K980" s="95" t="n">
        <v>43397</v>
      </c>
      <c r="L980" s="95" t="n">
        <v>43762</v>
      </c>
      <c r="M980" s="35" t="str">
        <f aca="true">IF(L980-TODAY()&lt;0,"",IF(L980-TODAY()&lt;30,30,IF(L980-TODAY()&lt;60,60,IF(L980-TODAY()&lt;90,90,IF(L980-TODAY()&lt;180,180,"")))))</f>
        <v/>
      </c>
      <c r="N980" s="104" t="n">
        <v>850</v>
      </c>
      <c r="O980" s="20"/>
      <c r="P980" s="44" t="s">
        <v>2282</v>
      </c>
    </row>
    <row r="981" s="71" customFormat="true" ht="22.5" hidden="false" customHeight="false" outlineLevel="0" collapsed="false">
      <c r="A981" s="20" t="s">
        <v>1591</v>
      </c>
      <c r="B981" s="49" t="str">
        <f aca="false">MID(A981,8,4)</f>
        <v>2017</v>
      </c>
      <c r="C981" s="49" t="s">
        <v>42</v>
      </c>
      <c r="D981" s="20" t="s">
        <v>54</v>
      </c>
      <c r="E981" s="49" t="s">
        <v>44</v>
      </c>
      <c r="F981" s="51" t="s">
        <v>2063</v>
      </c>
      <c r="G981" s="49" t="s">
        <v>1681</v>
      </c>
      <c r="H981" s="85" t="n">
        <v>201800518</v>
      </c>
      <c r="I981" s="49" t="s">
        <v>2229</v>
      </c>
      <c r="J981" s="49"/>
      <c r="K981" s="95" t="n">
        <v>43397</v>
      </c>
      <c r="L981" s="95" t="n">
        <v>43762</v>
      </c>
      <c r="M981" s="35" t="str">
        <f aca="true">IF(L981-TODAY()&lt;0,"",IF(L981-TODAY()&lt;30,30,IF(L981-TODAY()&lt;60,60,IF(L981-TODAY()&lt;90,90,IF(L981-TODAY()&lt;180,180,"")))))</f>
        <v/>
      </c>
      <c r="N981" s="104" t="n">
        <v>2471.76</v>
      </c>
      <c r="O981" s="20"/>
      <c r="P981" s="44" t="s">
        <v>2283</v>
      </c>
    </row>
    <row r="982" s="71" customFormat="true" ht="11.25" hidden="false" customHeight="false" outlineLevel="0" collapsed="false">
      <c r="A982" s="20" t="s">
        <v>1591</v>
      </c>
      <c r="B982" s="49" t="str">
        <f aca="false">MID(A982,8,4)</f>
        <v>2017</v>
      </c>
      <c r="C982" s="49" t="s">
        <v>42</v>
      </c>
      <c r="D982" s="20" t="s">
        <v>54</v>
      </c>
      <c r="E982" s="49" t="s">
        <v>44</v>
      </c>
      <c r="F982" s="51" t="s">
        <v>2063</v>
      </c>
      <c r="G982" s="49" t="s">
        <v>1681</v>
      </c>
      <c r="H982" s="85" t="n">
        <v>201800523</v>
      </c>
      <c r="I982" s="49" t="s">
        <v>2048</v>
      </c>
      <c r="J982" s="49"/>
      <c r="K982" s="95" t="n">
        <v>43397</v>
      </c>
      <c r="L982" s="95" t="n">
        <v>43762</v>
      </c>
      <c r="M982" s="35" t="str">
        <f aca="true">IF(L982-TODAY()&lt;0,"",IF(L982-TODAY()&lt;30,30,IF(L982-TODAY()&lt;60,60,IF(L982-TODAY()&lt;90,90,IF(L982-TODAY()&lt;180,180,"")))))</f>
        <v/>
      </c>
      <c r="N982" s="104" t="n">
        <v>3005.94</v>
      </c>
      <c r="O982" s="20"/>
      <c r="P982" s="44" t="s">
        <v>2284</v>
      </c>
    </row>
    <row r="983" s="71" customFormat="true" ht="11.25" hidden="false" customHeight="false" outlineLevel="0" collapsed="false">
      <c r="A983" s="20" t="s">
        <v>1591</v>
      </c>
      <c r="B983" s="49" t="str">
        <f aca="false">MID(A983,8,4)</f>
        <v>2017</v>
      </c>
      <c r="C983" s="49" t="s">
        <v>42</v>
      </c>
      <c r="D983" s="20" t="s">
        <v>54</v>
      </c>
      <c r="E983" s="49" t="s">
        <v>44</v>
      </c>
      <c r="F983" s="51" t="s">
        <v>2063</v>
      </c>
      <c r="G983" s="49" t="s">
        <v>1681</v>
      </c>
      <c r="H983" s="85" t="n">
        <v>201800522</v>
      </c>
      <c r="I983" s="49" t="s">
        <v>2048</v>
      </c>
      <c r="J983" s="49"/>
      <c r="K983" s="95" t="n">
        <v>43397</v>
      </c>
      <c r="L983" s="95" t="n">
        <v>43762</v>
      </c>
      <c r="M983" s="35" t="str">
        <f aca="true">IF(L983-TODAY()&lt;0,"",IF(L983-TODAY()&lt;30,30,IF(L983-TODAY()&lt;60,60,IF(L983-TODAY()&lt;90,90,IF(L983-TODAY()&lt;180,180,"")))))</f>
        <v/>
      </c>
      <c r="N983" s="104" t="n">
        <v>2504.95</v>
      </c>
      <c r="O983" s="20"/>
      <c r="P983" s="44" t="s">
        <v>2274</v>
      </c>
    </row>
    <row r="984" s="71" customFormat="true" ht="11.25" hidden="false" customHeight="false" outlineLevel="0" collapsed="false">
      <c r="A984" s="20" t="s">
        <v>1591</v>
      </c>
      <c r="B984" s="49" t="str">
        <f aca="false">MID(A984,8,4)</f>
        <v>2017</v>
      </c>
      <c r="C984" s="49" t="s">
        <v>42</v>
      </c>
      <c r="D984" s="20" t="s">
        <v>54</v>
      </c>
      <c r="E984" s="49" t="s">
        <v>44</v>
      </c>
      <c r="F984" s="51" t="s">
        <v>2063</v>
      </c>
      <c r="G984" s="49" t="s">
        <v>1681</v>
      </c>
      <c r="H984" s="85" t="n">
        <v>201800521</v>
      </c>
      <c r="I984" s="49" t="s">
        <v>2048</v>
      </c>
      <c r="J984" s="49"/>
      <c r="K984" s="95" t="n">
        <v>43397</v>
      </c>
      <c r="L984" s="95" t="n">
        <v>43762</v>
      </c>
      <c r="M984" s="35" t="str">
        <f aca="true">IF(L984-TODAY()&lt;0,"",IF(L984-TODAY()&lt;30,30,IF(L984-TODAY()&lt;60,60,IF(L984-TODAY()&lt;90,90,IF(L984-TODAY()&lt;180,180,"")))))</f>
        <v/>
      </c>
      <c r="N984" s="104" t="n">
        <v>10019.8</v>
      </c>
      <c r="O984" s="20"/>
      <c r="P984" s="44" t="s">
        <v>2285</v>
      </c>
    </row>
    <row r="985" s="71" customFormat="true" ht="11.25" hidden="false" customHeight="false" outlineLevel="0" collapsed="false">
      <c r="A985" s="20" t="s">
        <v>1591</v>
      </c>
      <c r="B985" s="49" t="str">
        <f aca="false">MID(A985,8,4)</f>
        <v>2017</v>
      </c>
      <c r="C985" s="49" t="s">
        <v>42</v>
      </c>
      <c r="D985" s="20" t="s">
        <v>54</v>
      </c>
      <c r="E985" s="49" t="s">
        <v>44</v>
      </c>
      <c r="F985" s="51" t="s">
        <v>2101</v>
      </c>
      <c r="G985" s="49" t="s">
        <v>1901</v>
      </c>
      <c r="H985" s="85" t="n">
        <v>201800473</v>
      </c>
      <c r="I985" s="49" t="s">
        <v>1782</v>
      </c>
      <c r="J985" s="49"/>
      <c r="K985" s="95" t="n">
        <v>43398</v>
      </c>
      <c r="L985" s="95" t="n">
        <v>43763</v>
      </c>
      <c r="M985" s="35" t="str">
        <f aca="true">IF(L985-TODAY()&lt;0,"",IF(L985-TODAY()&lt;30,30,IF(L985-TODAY()&lt;60,60,IF(L985-TODAY()&lt;90,90,IF(L985-TODAY()&lt;180,180,"")))))</f>
        <v/>
      </c>
      <c r="N985" s="104" t="n">
        <v>5627.93</v>
      </c>
      <c r="O985" s="20"/>
      <c r="P985" s="44" t="s">
        <v>2286</v>
      </c>
    </row>
    <row r="986" s="71" customFormat="true" ht="11.25" hidden="false" customHeight="false" outlineLevel="0" collapsed="false">
      <c r="A986" s="20" t="s">
        <v>1591</v>
      </c>
      <c r="B986" s="49" t="str">
        <f aca="false">MID(A986,8,4)</f>
        <v>2017</v>
      </c>
      <c r="C986" s="49" t="s">
        <v>42</v>
      </c>
      <c r="D986" s="20" t="s">
        <v>54</v>
      </c>
      <c r="E986" s="49" t="s">
        <v>44</v>
      </c>
      <c r="F986" s="51" t="s">
        <v>2101</v>
      </c>
      <c r="G986" s="49" t="s">
        <v>118</v>
      </c>
      <c r="H986" s="85" t="n">
        <v>201800472</v>
      </c>
      <c r="I986" s="49" t="s">
        <v>1782</v>
      </c>
      <c r="J986" s="49"/>
      <c r="K986" s="95" t="n">
        <v>43398</v>
      </c>
      <c r="L986" s="95" t="n">
        <v>43763</v>
      </c>
      <c r="M986" s="35" t="str">
        <f aca="true">IF(L986-TODAY()&lt;0,"",IF(L986-TODAY()&lt;30,30,IF(L986-TODAY()&lt;60,60,IF(L986-TODAY()&lt;90,90,IF(L986-TODAY()&lt;180,180,"")))))</f>
        <v/>
      </c>
      <c r="N986" s="104" t="n">
        <v>4956</v>
      </c>
      <c r="O986" s="20"/>
      <c r="P986" s="44" t="s">
        <v>2287</v>
      </c>
    </row>
    <row r="987" s="71" customFormat="true" ht="22.5" hidden="false" customHeight="false" outlineLevel="0" collapsed="false">
      <c r="A987" s="20" t="s">
        <v>1591</v>
      </c>
      <c r="B987" s="49" t="str">
        <f aca="false">MID(A987,8,4)</f>
        <v>2017</v>
      </c>
      <c r="C987" s="49" t="s">
        <v>42</v>
      </c>
      <c r="D987" s="20" t="s">
        <v>54</v>
      </c>
      <c r="E987" s="49" t="s">
        <v>44</v>
      </c>
      <c r="F987" s="51" t="s">
        <v>2063</v>
      </c>
      <c r="G987" s="49" t="s">
        <v>1901</v>
      </c>
      <c r="H987" s="85" t="n">
        <v>201800486</v>
      </c>
      <c r="I987" s="49" t="s">
        <v>1896</v>
      </c>
      <c r="J987" s="49"/>
      <c r="K987" s="95" t="n">
        <v>43398</v>
      </c>
      <c r="L987" s="95" t="n">
        <v>43763</v>
      </c>
      <c r="M987" s="35" t="str">
        <f aca="true">IF(L987-TODAY()&lt;0,"",IF(L987-TODAY()&lt;30,30,IF(L987-TODAY()&lt;60,60,IF(L987-TODAY()&lt;90,90,IF(L987-TODAY()&lt;180,180,"")))))</f>
        <v/>
      </c>
      <c r="N987" s="104" t="n">
        <v>10475</v>
      </c>
      <c r="O987" s="20"/>
      <c r="P987" s="44" t="s">
        <v>2288</v>
      </c>
    </row>
    <row r="988" s="71" customFormat="true" ht="22.5" hidden="false" customHeight="false" outlineLevel="0" collapsed="false">
      <c r="A988" s="20" t="s">
        <v>1591</v>
      </c>
      <c r="B988" s="49" t="str">
        <f aca="false">MID(A988,8,4)</f>
        <v>2017</v>
      </c>
      <c r="C988" s="49" t="s">
        <v>42</v>
      </c>
      <c r="D988" s="20" t="s">
        <v>54</v>
      </c>
      <c r="E988" s="49" t="s">
        <v>44</v>
      </c>
      <c r="F988" s="51" t="s">
        <v>1616</v>
      </c>
      <c r="G988" s="49" t="s">
        <v>34</v>
      </c>
      <c r="H988" s="85" t="n">
        <v>201800471</v>
      </c>
      <c r="I988" s="49" t="s">
        <v>1782</v>
      </c>
      <c r="J988" s="49"/>
      <c r="K988" s="95" t="n">
        <v>43399</v>
      </c>
      <c r="L988" s="95" t="n">
        <v>43764</v>
      </c>
      <c r="M988" s="35" t="str">
        <f aca="true">IF(L988-TODAY()&lt;0,"",IF(L988-TODAY()&lt;30,30,IF(L988-TODAY()&lt;60,60,IF(L988-TODAY()&lt;90,90,IF(L988-TODAY()&lt;180,180,"")))))</f>
        <v/>
      </c>
      <c r="N988" s="104" t="n">
        <v>1349.97</v>
      </c>
      <c r="O988" s="20"/>
      <c r="P988" s="44" t="s">
        <v>2289</v>
      </c>
    </row>
    <row r="989" s="71" customFormat="true" ht="11.25" hidden="false" customHeight="false" outlineLevel="0" collapsed="false">
      <c r="A989" s="20" t="s">
        <v>1591</v>
      </c>
      <c r="B989" s="49" t="str">
        <f aca="false">MID(A989,8,4)</f>
        <v>2017</v>
      </c>
      <c r="C989" s="49" t="s">
        <v>42</v>
      </c>
      <c r="D989" s="20" t="s">
        <v>54</v>
      </c>
      <c r="E989" s="49" t="s">
        <v>44</v>
      </c>
      <c r="F989" s="51" t="s">
        <v>2101</v>
      </c>
      <c r="G989" s="49" t="s">
        <v>34</v>
      </c>
      <c r="H989" s="85" t="n">
        <v>201800393</v>
      </c>
      <c r="I989" s="49" t="s">
        <v>1655</v>
      </c>
      <c r="J989" s="49"/>
      <c r="K989" s="95" t="n">
        <v>43399</v>
      </c>
      <c r="L989" s="95" t="n">
        <v>43764</v>
      </c>
      <c r="M989" s="35" t="str">
        <f aca="true">IF(L989-TODAY()&lt;0,"",IF(L989-TODAY()&lt;30,30,IF(L989-TODAY()&lt;60,60,IF(L989-TODAY()&lt;90,90,IF(L989-TODAY()&lt;180,180,"")))))</f>
        <v/>
      </c>
      <c r="N989" s="104" t="n">
        <v>23030</v>
      </c>
      <c r="O989" s="20"/>
      <c r="P989" s="44"/>
    </row>
    <row r="990" s="71" customFormat="true" ht="11.25" hidden="false" customHeight="false" outlineLevel="0" collapsed="false">
      <c r="A990" s="20" t="s">
        <v>1591</v>
      </c>
      <c r="B990" s="49" t="str">
        <f aca="false">MID(A990,8,4)</f>
        <v>2017</v>
      </c>
      <c r="C990" s="49" t="s">
        <v>42</v>
      </c>
      <c r="D990" s="20" t="s">
        <v>54</v>
      </c>
      <c r="E990" s="49" t="s">
        <v>44</v>
      </c>
      <c r="F990" s="51" t="s">
        <v>2063</v>
      </c>
      <c r="G990" s="49" t="s">
        <v>1849</v>
      </c>
      <c r="H990" s="85" t="n">
        <v>201800476</v>
      </c>
      <c r="I990" s="49" t="s">
        <v>2139</v>
      </c>
      <c r="J990" s="49"/>
      <c r="K990" s="95" t="n">
        <v>43399</v>
      </c>
      <c r="L990" s="95" t="n">
        <v>43764</v>
      </c>
      <c r="M990" s="35" t="str">
        <f aca="true">IF(L990-TODAY()&lt;0,"",IF(L990-TODAY()&lt;30,30,IF(L990-TODAY()&lt;60,60,IF(L990-TODAY()&lt;90,90,IF(L990-TODAY()&lt;180,180,"")))))</f>
        <v/>
      </c>
      <c r="N990" s="104" t="n">
        <v>5129.91</v>
      </c>
      <c r="O990" s="20"/>
      <c r="P990" s="44" t="s">
        <v>2290</v>
      </c>
    </row>
    <row r="991" s="71" customFormat="true" ht="22.5" hidden="false" customHeight="false" outlineLevel="0" collapsed="false">
      <c r="A991" s="20" t="s">
        <v>1591</v>
      </c>
      <c r="B991" s="49" t="str">
        <f aca="false">MID(A991,8,4)</f>
        <v>2017</v>
      </c>
      <c r="C991" s="49" t="s">
        <v>42</v>
      </c>
      <c r="D991" s="20" t="s">
        <v>54</v>
      </c>
      <c r="E991" s="49" t="s">
        <v>44</v>
      </c>
      <c r="F991" s="51" t="s">
        <v>2063</v>
      </c>
      <c r="G991" s="49" t="s">
        <v>34</v>
      </c>
      <c r="H991" s="85" t="n">
        <v>201800488</v>
      </c>
      <c r="I991" s="49" t="s">
        <v>1896</v>
      </c>
      <c r="J991" s="49"/>
      <c r="K991" s="95" t="n">
        <v>43399</v>
      </c>
      <c r="L991" s="95" t="n">
        <v>43764</v>
      </c>
      <c r="M991" s="35" t="str">
        <f aca="true">IF(L991-TODAY()&lt;0,"",IF(L991-TODAY()&lt;30,30,IF(L991-TODAY()&lt;60,60,IF(L991-TODAY()&lt;90,90,IF(L991-TODAY()&lt;180,180,"")))))</f>
        <v/>
      </c>
      <c r="N991" s="104" t="n">
        <v>3633</v>
      </c>
      <c r="O991" s="20"/>
      <c r="P991" s="44" t="s">
        <v>2289</v>
      </c>
    </row>
    <row r="992" s="71" customFormat="true" ht="22.5" hidden="false" customHeight="false" outlineLevel="0" collapsed="false">
      <c r="A992" s="20" t="s">
        <v>1591</v>
      </c>
      <c r="B992" s="49" t="str">
        <f aca="false">MID(A992,8,4)</f>
        <v>2017</v>
      </c>
      <c r="C992" s="49" t="s">
        <v>42</v>
      </c>
      <c r="D992" s="20" t="s">
        <v>54</v>
      </c>
      <c r="E992" s="49" t="s">
        <v>44</v>
      </c>
      <c r="F992" s="51" t="s">
        <v>2063</v>
      </c>
      <c r="G992" s="49" t="s">
        <v>1849</v>
      </c>
      <c r="H992" s="85" t="n">
        <v>201800487</v>
      </c>
      <c r="I992" s="49" t="s">
        <v>1896</v>
      </c>
      <c r="J992" s="49"/>
      <c r="K992" s="95" t="n">
        <v>43399</v>
      </c>
      <c r="L992" s="95" t="n">
        <v>43764</v>
      </c>
      <c r="M992" s="35" t="str">
        <f aca="true">IF(L992-TODAY()&lt;0,"",IF(L992-TODAY()&lt;30,30,IF(L992-TODAY()&lt;60,60,IF(L992-TODAY()&lt;90,90,IF(L992-TODAY()&lt;180,180,"")))))</f>
        <v/>
      </c>
      <c r="N992" s="104" t="n">
        <v>786</v>
      </c>
      <c r="O992" s="20"/>
      <c r="P992" s="44" t="s">
        <v>2290</v>
      </c>
    </row>
    <row r="993" s="71" customFormat="true" ht="22.5" hidden="false" customHeight="false" outlineLevel="0" collapsed="false">
      <c r="A993" s="20" t="s">
        <v>1591</v>
      </c>
      <c r="B993" s="49" t="str">
        <f aca="false">MID(A993,8,4)</f>
        <v>2017</v>
      </c>
      <c r="C993" s="49" t="s">
        <v>42</v>
      </c>
      <c r="D993" s="20" t="s">
        <v>54</v>
      </c>
      <c r="E993" s="49" t="s">
        <v>44</v>
      </c>
      <c r="F993" s="51" t="s">
        <v>2063</v>
      </c>
      <c r="G993" s="49" t="s">
        <v>34</v>
      </c>
      <c r="H993" s="85" t="n">
        <v>201800478</v>
      </c>
      <c r="I993" s="49" t="s">
        <v>2229</v>
      </c>
      <c r="J993" s="49"/>
      <c r="K993" s="95" t="n">
        <v>43399</v>
      </c>
      <c r="L993" s="95" t="n">
        <v>43764</v>
      </c>
      <c r="M993" s="35" t="str">
        <f aca="true">IF(L993-TODAY()&lt;0,"",IF(L993-TODAY()&lt;30,30,IF(L993-TODAY()&lt;60,60,IF(L993-TODAY()&lt;90,90,IF(L993-TODAY()&lt;180,180,"")))))</f>
        <v/>
      </c>
      <c r="N993" s="104" t="n">
        <v>4325.58</v>
      </c>
      <c r="O993" s="20"/>
      <c r="P993" s="44" t="s">
        <v>2289</v>
      </c>
    </row>
    <row r="994" s="71" customFormat="true" ht="11.25" hidden="false" customHeight="false" outlineLevel="0" collapsed="false">
      <c r="A994" s="20" t="s">
        <v>1591</v>
      </c>
      <c r="B994" s="49" t="str">
        <f aca="false">MID(A994,8,4)</f>
        <v>2017</v>
      </c>
      <c r="C994" s="49" t="s">
        <v>42</v>
      </c>
      <c r="D994" s="20" t="s">
        <v>54</v>
      </c>
      <c r="E994" s="49" t="s">
        <v>44</v>
      </c>
      <c r="F994" s="51" t="s">
        <v>2063</v>
      </c>
      <c r="G994" s="49" t="s">
        <v>34</v>
      </c>
      <c r="H994" s="85" t="n">
        <v>201800499</v>
      </c>
      <c r="I994" s="49" t="s">
        <v>1851</v>
      </c>
      <c r="J994" s="49"/>
      <c r="K994" s="95" t="n">
        <v>43399</v>
      </c>
      <c r="L994" s="95" t="n">
        <v>43764</v>
      </c>
      <c r="M994" s="35" t="str">
        <f aca="true">IF(L994-TODAY()&lt;0,"",IF(L994-TODAY()&lt;30,30,IF(L994-TODAY()&lt;60,60,IF(L994-TODAY()&lt;90,90,IF(L994-TODAY()&lt;180,180,"")))))</f>
        <v/>
      </c>
      <c r="N994" s="104" t="n">
        <v>1328.31</v>
      </c>
      <c r="O994" s="20"/>
      <c r="P994" s="44" t="s">
        <v>2289</v>
      </c>
    </row>
    <row r="995" s="71" customFormat="true" ht="11.25" hidden="false" customHeight="false" outlineLevel="0" collapsed="false">
      <c r="A995" s="20" t="s">
        <v>1591</v>
      </c>
      <c r="B995" s="49" t="str">
        <f aca="false">MID(A995,8,4)</f>
        <v>2017</v>
      </c>
      <c r="C995" s="49" t="s">
        <v>42</v>
      </c>
      <c r="D995" s="20" t="s">
        <v>54</v>
      </c>
      <c r="E995" s="49" t="s">
        <v>44</v>
      </c>
      <c r="F995" s="51" t="s">
        <v>2063</v>
      </c>
      <c r="G995" s="49" t="s">
        <v>1849</v>
      </c>
      <c r="H995" s="85" t="n">
        <v>201800525</v>
      </c>
      <c r="I995" s="49" t="s">
        <v>2048</v>
      </c>
      <c r="J995" s="49"/>
      <c r="K995" s="95" t="n">
        <v>43399</v>
      </c>
      <c r="L995" s="95" t="n">
        <v>43764</v>
      </c>
      <c r="M995" s="35" t="str">
        <f aca="true">IF(L995-TODAY()&lt;0,"",IF(L995-TODAY()&lt;30,30,IF(L995-TODAY()&lt;60,60,IF(L995-TODAY()&lt;90,90,IF(L995-TODAY()&lt;180,180,"")))))</f>
        <v/>
      </c>
      <c r="N995" s="104" t="n">
        <v>1502.97</v>
      </c>
      <c r="O995" s="20"/>
      <c r="P995" s="44" t="s">
        <v>2291</v>
      </c>
    </row>
    <row r="996" s="71" customFormat="true" ht="22.5" hidden="false" customHeight="false" outlineLevel="0" collapsed="false">
      <c r="A996" s="20" t="s">
        <v>2292</v>
      </c>
      <c r="B996" s="49" t="str">
        <f aca="false">MID(A996,8,4)</f>
        <v>2018</v>
      </c>
      <c r="C996" s="49" t="s">
        <v>42</v>
      </c>
      <c r="D996" s="20" t="s">
        <v>557</v>
      </c>
      <c r="E996" s="49"/>
      <c r="F996" s="51" t="s">
        <v>2293</v>
      </c>
      <c r="G996" s="49" t="s">
        <v>24</v>
      </c>
      <c r="H996" s="85" t="s">
        <v>2294</v>
      </c>
      <c r="I996" s="49" t="s">
        <v>1401</v>
      </c>
      <c r="J996" s="49"/>
      <c r="K996" s="95" t="n">
        <v>43402</v>
      </c>
      <c r="L996" s="95" t="n">
        <v>43767</v>
      </c>
      <c r="M996" s="35" t="str">
        <f aca="true">IF(L996-TODAY()&lt;0,"",IF(L996-TODAY()&lt;30,30,IF(L996-TODAY()&lt;60,60,IF(L996-TODAY()&lt;90,90,IF(L996-TODAY()&lt;180,180,"")))))</f>
        <v/>
      </c>
      <c r="N996" s="116" t="n">
        <v>3301200</v>
      </c>
      <c r="O996" s="20"/>
      <c r="P996" s="44"/>
    </row>
    <row r="997" s="71" customFormat="true" ht="11.25" hidden="false" customHeight="false" outlineLevel="0" collapsed="false">
      <c r="A997" s="20" t="s">
        <v>2245</v>
      </c>
      <c r="B997" s="49" t="str">
        <f aca="false">MID(A997,8,4)</f>
        <v>2018</v>
      </c>
      <c r="C997" s="49" t="s">
        <v>42</v>
      </c>
      <c r="D997" s="20" t="s">
        <v>54</v>
      </c>
      <c r="E997" s="49" t="s">
        <v>44</v>
      </c>
      <c r="F997" s="51" t="s">
        <v>2063</v>
      </c>
      <c r="G997" s="49" t="s">
        <v>118</v>
      </c>
      <c r="H997" s="85" t="n">
        <v>201800482</v>
      </c>
      <c r="I997" s="49" t="s">
        <v>2247</v>
      </c>
      <c r="J997" s="49"/>
      <c r="K997" s="95" t="n">
        <v>43402</v>
      </c>
      <c r="L997" s="95" t="n">
        <v>43767</v>
      </c>
      <c r="M997" s="35" t="str">
        <f aca="true">IF(L997-TODAY()&lt;0,"",IF(L997-TODAY()&lt;30,30,IF(L997-TODAY()&lt;60,60,IF(L997-TODAY()&lt;90,90,IF(L997-TODAY()&lt;180,180,"")))))</f>
        <v/>
      </c>
      <c r="N997" s="104" t="n">
        <v>340600</v>
      </c>
      <c r="O997" s="20"/>
      <c r="P997" s="44" t="s">
        <v>2295</v>
      </c>
    </row>
    <row r="998" s="71" customFormat="true" ht="11.25" hidden="false" customHeight="false" outlineLevel="0" collapsed="false">
      <c r="A998" s="20" t="s">
        <v>2245</v>
      </c>
      <c r="B998" s="49" t="str">
        <f aca="false">MID(A998,8,4)</f>
        <v>2018</v>
      </c>
      <c r="C998" s="49" t="s">
        <v>42</v>
      </c>
      <c r="D998" s="20" t="s">
        <v>54</v>
      </c>
      <c r="E998" s="49" t="s">
        <v>1047</v>
      </c>
      <c r="F998" s="51" t="s">
        <v>2296</v>
      </c>
      <c r="G998" s="49" t="s">
        <v>118</v>
      </c>
      <c r="H998" s="85" t="n">
        <v>201800482</v>
      </c>
      <c r="I998" s="49" t="s">
        <v>2247</v>
      </c>
      <c r="J998" s="49"/>
      <c r="K998" s="95" t="n">
        <v>43402</v>
      </c>
      <c r="L998" s="95" t="n">
        <v>43767</v>
      </c>
      <c r="M998" s="35" t="str">
        <f aca="true">IF(L998-TODAY()&lt;0,"",IF(L998-TODAY()&lt;30,30,IF(L998-TODAY()&lt;60,60,IF(L998-TODAY()&lt;90,90,IF(L998-TODAY()&lt;180,180,"")))))</f>
        <v/>
      </c>
      <c r="N998" s="104" t="n">
        <v>0</v>
      </c>
      <c r="O998" s="20"/>
      <c r="P998" s="44" t="s">
        <v>2295</v>
      </c>
    </row>
    <row r="999" s="71" customFormat="true" ht="11.25" hidden="false" customHeight="false" outlineLevel="0" collapsed="false">
      <c r="A999" s="20" t="s">
        <v>1591</v>
      </c>
      <c r="B999" s="49" t="str">
        <f aca="false">MID(A999,8,4)</f>
        <v>2017</v>
      </c>
      <c r="C999" s="49" t="s">
        <v>42</v>
      </c>
      <c r="D999" s="20" t="s">
        <v>54</v>
      </c>
      <c r="E999" s="49" t="s">
        <v>44</v>
      </c>
      <c r="F999" s="51" t="s">
        <v>2063</v>
      </c>
      <c r="G999" s="49" t="s">
        <v>535</v>
      </c>
      <c r="H999" s="85" t="n">
        <v>201800489</v>
      </c>
      <c r="I999" s="49" t="s">
        <v>2297</v>
      </c>
      <c r="J999" s="49"/>
      <c r="K999" s="95" t="n">
        <v>43402</v>
      </c>
      <c r="L999" s="95" t="n">
        <v>43767</v>
      </c>
      <c r="M999" s="35" t="str">
        <f aca="true">IF(L999-TODAY()&lt;0,"",IF(L999-TODAY()&lt;30,30,IF(L999-TODAY()&lt;60,60,IF(L999-TODAY()&lt;90,90,IF(L999-TODAY()&lt;180,180,"")))))</f>
        <v/>
      </c>
      <c r="N999" s="104" t="n">
        <v>1053</v>
      </c>
      <c r="O999" s="20"/>
      <c r="P999" s="44" t="s">
        <v>2298</v>
      </c>
    </row>
    <row r="1000" s="71" customFormat="true" ht="11.25" hidden="false" customHeight="false" outlineLevel="0" collapsed="false">
      <c r="A1000" s="20" t="s">
        <v>1591</v>
      </c>
      <c r="B1000" s="49" t="str">
        <f aca="false">MID(A1000,8,4)</f>
        <v>2017</v>
      </c>
      <c r="C1000" s="49" t="s">
        <v>42</v>
      </c>
      <c r="D1000" s="20" t="s">
        <v>54</v>
      </c>
      <c r="E1000" s="49" t="s">
        <v>1047</v>
      </c>
      <c r="F1000" s="51" t="s">
        <v>2296</v>
      </c>
      <c r="G1000" s="49" t="s">
        <v>535</v>
      </c>
      <c r="H1000" s="85" t="n">
        <v>201800489</v>
      </c>
      <c r="I1000" s="49" t="s">
        <v>2297</v>
      </c>
      <c r="J1000" s="49"/>
      <c r="K1000" s="95" t="n">
        <v>43412</v>
      </c>
      <c r="L1000" s="95" t="n">
        <v>43767</v>
      </c>
      <c r="M1000" s="35" t="str">
        <f aca="true">IF(L1000-TODAY()&lt;0,"",IF(L1000-TODAY()&lt;30,30,IF(L1000-TODAY()&lt;60,60,IF(L1000-TODAY()&lt;90,90,IF(L1000-TODAY()&lt;180,180,"")))))</f>
        <v/>
      </c>
      <c r="N1000" s="104" t="n">
        <v>0</v>
      </c>
      <c r="O1000" s="20"/>
      <c r="P1000" s="44" t="s">
        <v>2298</v>
      </c>
    </row>
    <row r="1001" s="71" customFormat="true" ht="33.75" hidden="false" customHeight="false" outlineLevel="0" collapsed="false">
      <c r="A1001" s="20" t="s">
        <v>1601</v>
      </c>
      <c r="B1001" s="49" t="str">
        <f aca="false">MID(A1001,8,4)</f>
        <v>2017</v>
      </c>
      <c r="C1001" s="49" t="s">
        <v>42</v>
      </c>
      <c r="D1001" s="20" t="s">
        <v>748</v>
      </c>
      <c r="E1001" s="49" t="s">
        <v>44</v>
      </c>
      <c r="F1001" s="51" t="s">
        <v>2299</v>
      </c>
      <c r="G1001" s="49" t="s">
        <v>535</v>
      </c>
      <c r="H1001" s="85" t="n">
        <v>201800481</v>
      </c>
      <c r="I1001" s="49" t="s">
        <v>2300</v>
      </c>
      <c r="J1001" s="49"/>
      <c r="K1001" s="95" t="n">
        <v>43402</v>
      </c>
      <c r="L1001" s="95" t="n">
        <v>43767</v>
      </c>
      <c r="M1001" s="35" t="str">
        <f aca="true">IF(L1001-TODAY()&lt;0,"",IF(L1001-TODAY()&lt;30,30,IF(L1001-TODAY()&lt;60,60,IF(L1001-TODAY()&lt;90,90,IF(L1001-TODAY()&lt;180,180,"")))))</f>
        <v/>
      </c>
      <c r="N1001" s="104" t="n">
        <v>18541.46</v>
      </c>
      <c r="O1001" s="20"/>
      <c r="P1001" s="44"/>
    </row>
    <row r="1002" s="71" customFormat="true" ht="22.5" hidden="false" customHeight="false" outlineLevel="0" collapsed="false">
      <c r="A1002" s="20" t="s">
        <v>1601</v>
      </c>
      <c r="B1002" s="49" t="str">
        <f aca="false">MID(A1002,8,4)</f>
        <v>2017</v>
      </c>
      <c r="C1002" s="49" t="s">
        <v>42</v>
      </c>
      <c r="D1002" s="20" t="s">
        <v>748</v>
      </c>
      <c r="E1002" s="49" t="s">
        <v>837</v>
      </c>
      <c r="F1002" s="51" t="s">
        <v>2301</v>
      </c>
      <c r="G1002" s="49" t="s">
        <v>535</v>
      </c>
      <c r="H1002" s="85" t="n">
        <v>201800481</v>
      </c>
      <c r="I1002" s="49" t="s">
        <v>2300</v>
      </c>
      <c r="J1002" s="49"/>
      <c r="K1002" s="95" t="n">
        <v>43518</v>
      </c>
      <c r="L1002" s="95" t="n">
        <v>43767</v>
      </c>
      <c r="M1002" s="35"/>
      <c r="N1002" s="104" t="n">
        <v>957</v>
      </c>
      <c r="O1002" s="20"/>
      <c r="P1002" s="44"/>
    </row>
    <row r="1003" s="71" customFormat="true" ht="11.25" hidden="false" customHeight="false" outlineLevel="0" collapsed="false">
      <c r="A1003" s="20" t="s">
        <v>2292</v>
      </c>
      <c r="B1003" s="49" t="str">
        <f aca="false">MID(A1003,8,4)</f>
        <v>2018</v>
      </c>
      <c r="C1003" s="49" t="s">
        <v>42</v>
      </c>
      <c r="D1003" s="20" t="s">
        <v>557</v>
      </c>
      <c r="E1003" s="49"/>
      <c r="F1003" s="51" t="s">
        <v>2302</v>
      </c>
      <c r="G1003" s="49" t="s">
        <v>1065</v>
      </c>
      <c r="H1003" s="85" t="s">
        <v>2303</v>
      </c>
      <c r="I1003" s="49" t="s">
        <v>2304</v>
      </c>
      <c r="J1003" s="49"/>
      <c r="K1003" s="95" t="n">
        <v>43402</v>
      </c>
      <c r="L1003" s="95" t="n">
        <v>43767</v>
      </c>
      <c r="M1003" s="35" t="str">
        <f aca="true">IF(L1003-TODAY()&lt;0,"",IF(L1003-TODAY()&lt;30,30,IF(L1003-TODAY()&lt;60,60,IF(L1003-TODAY()&lt;90,90,IF(L1003-TODAY()&lt;180,180,"")))))</f>
        <v/>
      </c>
      <c r="N1003" s="116" t="n">
        <v>2426882.22</v>
      </c>
      <c r="O1003" s="20"/>
      <c r="P1003" s="44"/>
    </row>
    <row r="1004" s="71" customFormat="true" ht="11.25" hidden="false" customHeight="false" outlineLevel="0" collapsed="false">
      <c r="A1004" s="20" t="s">
        <v>2292</v>
      </c>
      <c r="B1004" s="49" t="str">
        <f aca="false">MID(A1004,8,4)</f>
        <v>2018</v>
      </c>
      <c r="C1004" s="49" t="s">
        <v>42</v>
      </c>
      <c r="D1004" s="20" t="s">
        <v>557</v>
      </c>
      <c r="E1004" s="49"/>
      <c r="F1004" s="51" t="s">
        <v>2305</v>
      </c>
      <c r="G1004" s="49" t="s">
        <v>1835</v>
      </c>
      <c r="H1004" s="85" t="s">
        <v>2306</v>
      </c>
      <c r="I1004" s="49" t="s">
        <v>2307</v>
      </c>
      <c r="J1004" s="49"/>
      <c r="K1004" s="95" t="n">
        <v>43402</v>
      </c>
      <c r="L1004" s="95" t="n">
        <v>43767</v>
      </c>
      <c r="M1004" s="35" t="str">
        <f aca="true">IF(L1004-TODAY()&lt;0,"",IF(L1004-TODAY()&lt;30,30,IF(L1004-TODAY()&lt;60,60,IF(L1004-TODAY()&lt;90,90,IF(L1004-TODAY()&lt;180,180,"")))))</f>
        <v/>
      </c>
      <c r="N1004" s="116" t="n">
        <v>3477600</v>
      </c>
      <c r="O1004" s="20"/>
      <c r="P1004" s="44"/>
    </row>
    <row r="1005" s="71" customFormat="true" ht="22.5" hidden="false" customHeight="false" outlineLevel="0" collapsed="false">
      <c r="A1005" s="20" t="s">
        <v>2292</v>
      </c>
      <c r="B1005" s="49" t="str">
        <f aca="false">MID(A1005,8,4)</f>
        <v>2018</v>
      </c>
      <c r="C1005" s="49" t="s">
        <v>42</v>
      </c>
      <c r="D1005" s="20" t="s">
        <v>557</v>
      </c>
      <c r="E1005" s="49"/>
      <c r="F1005" s="51" t="s">
        <v>2308</v>
      </c>
      <c r="G1005" s="49" t="s">
        <v>39</v>
      </c>
      <c r="H1005" s="85" t="s">
        <v>2309</v>
      </c>
      <c r="I1005" s="49" t="s">
        <v>1537</v>
      </c>
      <c r="J1005" s="49"/>
      <c r="K1005" s="95" t="n">
        <v>43402</v>
      </c>
      <c r="L1005" s="95" t="n">
        <v>43767</v>
      </c>
      <c r="M1005" s="35" t="str">
        <f aca="true">IF(L1005-TODAY()&lt;0,"",IF(L1005-TODAY()&lt;30,30,IF(L1005-TODAY()&lt;60,60,IF(L1005-TODAY()&lt;90,90,IF(L1005-TODAY()&lt;180,180,"")))))</f>
        <v/>
      </c>
      <c r="N1005" s="116" t="n">
        <v>50245693.32</v>
      </c>
      <c r="O1005" s="20"/>
      <c r="P1005" s="44"/>
    </row>
    <row r="1006" s="71" customFormat="true" ht="22.5" hidden="false" customHeight="false" outlineLevel="0" collapsed="false">
      <c r="A1006" s="20" t="s">
        <v>1591</v>
      </c>
      <c r="B1006" s="49" t="str">
        <f aca="false">MID(A1006,8,4)</f>
        <v>2017</v>
      </c>
      <c r="C1006" s="49" t="s">
        <v>42</v>
      </c>
      <c r="D1006" s="20" t="s">
        <v>54</v>
      </c>
      <c r="E1006" s="49" t="s">
        <v>44</v>
      </c>
      <c r="F1006" s="51" t="s">
        <v>2063</v>
      </c>
      <c r="G1006" s="49" t="s">
        <v>118</v>
      </c>
      <c r="H1006" s="85" t="n">
        <v>201800490</v>
      </c>
      <c r="I1006" s="49" t="s">
        <v>1878</v>
      </c>
      <c r="J1006" s="49"/>
      <c r="K1006" s="95" t="n">
        <v>43403</v>
      </c>
      <c r="L1006" s="95" t="n">
        <v>43768</v>
      </c>
      <c r="M1006" s="35" t="str">
        <f aca="true">IF(L1006-TODAY()&lt;0,"",IF(L1006-TODAY()&lt;30,30,IF(L1006-TODAY()&lt;60,60,IF(L1006-TODAY()&lt;90,90,IF(L1006-TODAY()&lt;180,180,"")))))</f>
        <v/>
      </c>
      <c r="N1006" s="104" t="n">
        <v>425</v>
      </c>
      <c r="O1006" s="20"/>
      <c r="P1006" s="44" t="s">
        <v>2310</v>
      </c>
    </row>
    <row r="1007" s="71" customFormat="true" ht="11.25" hidden="false" customHeight="false" outlineLevel="0" collapsed="false">
      <c r="A1007" s="20" t="s">
        <v>1591</v>
      </c>
      <c r="B1007" s="49" t="str">
        <f aca="false">MID(A1007,8,4)</f>
        <v>2017</v>
      </c>
      <c r="C1007" s="49" t="s">
        <v>42</v>
      </c>
      <c r="D1007" s="20" t="s">
        <v>54</v>
      </c>
      <c r="E1007" s="49" t="s">
        <v>44</v>
      </c>
      <c r="F1007" s="51" t="s">
        <v>2063</v>
      </c>
      <c r="G1007" s="49" t="s">
        <v>1681</v>
      </c>
      <c r="H1007" s="85" t="n">
        <v>201800534</v>
      </c>
      <c r="I1007" s="49" t="s">
        <v>2241</v>
      </c>
      <c r="J1007" s="49"/>
      <c r="K1007" s="95" t="n">
        <v>43403</v>
      </c>
      <c r="L1007" s="95" t="n">
        <v>43768</v>
      </c>
      <c r="M1007" s="35" t="str">
        <f aca="true">IF(L1007-TODAY()&lt;0,"",IF(L1007-TODAY()&lt;30,30,IF(L1007-TODAY()&lt;60,60,IF(L1007-TODAY()&lt;90,90,IF(L1007-TODAY()&lt;180,180,"")))))</f>
        <v/>
      </c>
      <c r="N1007" s="104" t="n">
        <v>442.77</v>
      </c>
      <c r="O1007" s="20"/>
      <c r="P1007" s="44" t="s">
        <v>2311</v>
      </c>
    </row>
    <row r="1008" s="71" customFormat="true" ht="22.5" hidden="false" customHeight="false" outlineLevel="0" collapsed="false">
      <c r="A1008" s="20" t="s">
        <v>1591</v>
      </c>
      <c r="B1008" s="49" t="str">
        <f aca="false">MID(A1008,8,4)</f>
        <v>2017</v>
      </c>
      <c r="C1008" s="49" t="s">
        <v>42</v>
      </c>
      <c r="D1008" s="20" t="s">
        <v>54</v>
      </c>
      <c r="E1008" s="103" t="s">
        <v>44</v>
      </c>
      <c r="F1008" s="51" t="s">
        <v>1616</v>
      </c>
      <c r="G1008" s="49" t="s">
        <v>2136</v>
      </c>
      <c r="H1008" s="85" t="n">
        <v>201800695</v>
      </c>
      <c r="I1008" s="49" t="s">
        <v>1641</v>
      </c>
      <c r="J1008" s="49"/>
      <c r="K1008" s="95" t="n">
        <v>43403</v>
      </c>
      <c r="L1008" s="73" t="n">
        <v>43768</v>
      </c>
      <c r="M1008" s="51"/>
      <c r="N1008" s="104" t="n">
        <v>1502.97</v>
      </c>
      <c r="O1008" s="20"/>
      <c r="P1008" s="44" t="s">
        <v>2310</v>
      </c>
    </row>
    <row r="1009" s="71" customFormat="true" ht="11.25" hidden="false" customHeight="false" outlineLevel="0" collapsed="false">
      <c r="A1009" s="20" t="s">
        <v>2175</v>
      </c>
      <c r="B1009" s="49" t="str">
        <f aca="false">MID(A1009,8,4)</f>
        <v>2018</v>
      </c>
      <c r="C1009" s="49" t="s">
        <v>42</v>
      </c>
      <c r="D1009" s="20" t="s">
        <v>54</v>
      </c>
      <c r="E1009" s="49" t="s">
        <v>44</v>
      </c>
      <c r="F1009" s="51" t="s">
        <v>2063</v>
      </c>
      <c r="G1009" s="49" t="s">
        <v>1681</v>
      </c>
      <c r="H1009" s="85" t="n">
        <v>201800483</v>
      </c>
      <c r="I1009" s="49" t="s">
        <v>1189</v>
      </c>
      <c r="J1009" s="49"/>
      <c r="K1009" s="95" t="n">
        <v>43404</v>
      </c>
      <c r="L1009" s="95" t="n">
        <v>43769</v>
      </c>
      <c r="M1009" s="35" t="str">
        <f aca="true">IF(L1009-TODAY()&lt;0,"",IF(L1009-TODAY()&lt;30,30,IF(L1009-TODAY()&lt;60,60,IF(L1009-TODAY()&lt;90,90,IF(L1009-TODAY()&lt;180,180,"")))))</f>
        <v/>
      </c>
      <c r="N1009" s="104" t="n">
        <v>13420</v>
      </c>
      <c r="O1009" s="20"/>
      <c r="P1009" s="44" t="s">
        <v>2312</v>
      </c>
    </row>
    <row r="1010" s="71" customFormat="true" ht="11.25" hidden="false" customHeight="false" outlineLevel="0" collapsed="false">
      <c r="A1010" s="20" t="s">
        <v>2175</v>
      </c>
      <c r="B1010" s="49" t="str">
        <f aca="false">MID(A1010,8,4)</f>
        <v>2018</v>
      </c>
      <c r="C1010" s="49" t="s">
        <v>42</v>
      </c>
      <c r="D1010" s="20" t="s">
        <v>54</v>
      </c>
      <c r="E1010" s="49" t="s">
        <v>1047</v>
      </c>
      <c r="F1010" s="51" t="s">
        <v>2313</v>
      </c>
      <c r="G1010" s="49" t="s">
        <v>1681</v>
      </c>
      <c r="H1010" s="85" t="n">
        <v>201800483</v>
      </c>
      <c r="I1010" s="49" t="s">
        <v>1189</v>
      </c>
      <c r="J1010" s="49"/>
      <c r="K1010" s="95" t="n">
        <v>43412</v>
      </c>
      <c r="L1010" s="95" t="n">
        <v>43769</v>
      </c>
      <c r="M1010" s="35" t="str">
        <f aca="true">IF(L1010-TODAY()&lt;0,"",IF(L1010-TODAY()&lt;30,30,IF(L1010-TODAY()&lt;60,60,IF(L1010-TODAY()&lt;90,90,IF(L1010-TODAY()&lt;180,180,"")))))</f>
        <v/>
      </c>
      <c r="N1010" s="104" t="n">
        <v>0</v>
      </c>
      <c r="O1010" s="20"/>
      <c r="P1010" s="44" t="s">
        <v>2312</v>
      </c>
    </row>
    <row r="1011" s="71" customFormat="true" ht="11.25" hidden="false" customHeight="false" outlineLevel="0" collapsed="false">
      <c r="A1011" s="20" t="s">
        <v>1591</v>
      </c>
      <c r="B1011" s="49" t="str">
        <f aca="false">MID(A1011,8,4)</f>
        <v>2017</v>
      </c>
      <c r="C1011" s="49" t="s">
        <v>42</v>
      </c>
      <c r="D1011" s="20" t="s">
        <v>54</v>
      </c>
      <c r="E1011" s="49" t="s">
        <v>44</v>
      </c>
      <c r="F1011" s="51" t="s">
        <v>2063</v>
      </c>
      <c r="G1011" s="49" t="s">
        <v>235</v>
      </c>
      <c r="H1011" s="85" t="n">
        <v>201800496</v>
      </c>
      <c r="I1011" s="49" t="s">
        <v>2314</v>
      </c>
      <c r="J1011" s="49"/>
      <c r="K1011" s="95" t="n">
        <v>43404</v>
      </c>
      <c r="L1011" s="95" t="n">
        <v>43769</v>
      </c>
      <c r="M1011" s="35" t="str">
        <f aca="true">IF(L1011-TODAY()&lt;0,"",IF(L1011-TODAY()&lt;30,30,IF(L1011-TODAY()&lt;60,60,IF(L1011-TODAY()&lt;90,90,IF(L1011-TODAY()&lt;180,180,"")))))</f>
        <v/>
      </c>
      <c r="N1011" s="104" t="n">
        <v>1799.96</v>
      </c>
      <c r="O1011" s="20"/>
      <c r="P1011" s="44" t="s">
        <v>2315</v>
      </c>
    </row>
    <row r="1012" s="71" customFormat="true" ht="22.5" hidden="false" customHeight="false" outlineLevel="0" collapsed="false">
      <c r="A1012" s="20" t="s">
        <v>1591</v>
      </c>
      <c r="B1012" s="49" t="str">
        <f aca="false">MID(A1012,8,4)</f>
        <v>2017</v>
      </c>
      <c r="C1012" s="49" t="s">
        <v>42</v>
      </c>
      <c r="D1012" s="20" t="s">
        <v>54</v>
      </c>
      <c r="E1012" s="49" t="s">
        <v>44</v>
      </c>
      <c r="F1012" s="51" t="s">
        <v>2063</v>
      </c>
      <c r="G1012" s="49" t="s">
        <v>1490</v>
      </c>
      <c r="H1012" s="85" t="n">
        <v>201800479</v>
      </c>
      <c r="I1012" s="49" t="s">
        <v>2229</v>
      </c>
      <c r="J1012" s="49"/>
      <c r="K1012" s="95" t="n">
        <v>43404</v>
      </c>
      <c r="L1012" s="95" t="n">
        <v>43769</v>
      </c>
      <c r="M1012" s="35" t="str">
        <f aca="true">IF(L1012-TODAY()&lt;0,"",IF(L1012-TODAY()&lt;30,30,IF(L1012-TODAY()&lt;60,60,IF(L1012-TODAY()&lt;90,90,IF(L1012-TODAY()&lt;180,180,"")))))</f>
        <v/>
      </c>
      <c r="N1012" s="104" t="n">
        <v>586.46</v>
      </c>
      <c r="O1012" s="20"/>
      <c r="P1012" s="44" t="s">
        <v>2316</v>
      </c>
    </row>
    <row r="1013" s="71" customFormat="true" ht="11.25" hidden="false" customHeight="false" outlineLevel="0" collapsed="false">
      <c r="A1013" s="20" t="s">
        <v>1591</v>
      </c>
      <c r="B1013" s="49" t="str">
        <f aca="false">MID(A1013,8,4)</f>
        <v>2017</v>
      </c>
      <c r="C1013" s="49" t="s">
        <v>42</v>
      </c>
      <c r="D1013" s="20" t="s">
        <v>54</v>
      </c>
      <c r="E1013" s="49" t="s">
        <v>44</v>
      </c>
      <c r="F1013" s="51" t="s">
        <v>2063</v>
      </c>
      <c r="G1013" s="49" t="s">
        <v>1490</v>
      </c>
      <c r="H1013" s="85" t="n">
        <v>201800497</v>
      </c>
      <c r="I1013" s="49" t="s">
        <v>1782</v>
      </c>
      <c r="J1013" s="49"/>
      <c r="K1013" s="95" t="n">
        <v>43404</v>
      </c>
      <c r="L1013" s="95" t="n">
        <v>43769</v>
      </c>
      <c r="M1013" s="35" t="str">
        <f aca="true">IF(L1013-TODAY()&lt;0,"",IF(L1013-TODAY()&lt;30,30,IF(L1013-TODAY()&lt;60,60,IF(L1013-TODAY()&lt;90,90,IF(L1013-TODAY()&lt;180,180,"")))))</f>
        <v/>
      </c>
      <c r="N1013" s="104" t="n">
        <v>2699.94</v>
      </c>
      <c r="O1013" s="20"/>
      <c r="P1013" s="44" t="s">
        <v>2317</v>
      </c>
    </row>
    <row r="1014" s="71" customFormat="true" ht="22.5" hidden="false" customHeight="false" outlineLevel="0" collapsed="false">
      <c r="A1014" s="20" t="s">
        <v>1591</v>
      </c>
      <c r="B1014" s="49" t="str">
        <f aca="false">MID(A1014,8,4)</f>
        <v>2017</v>
      </c>
      <c r="C1014" s="49" t="s">
        <v>42</v>
      </c>
      <c r="D1014" s="20" t="s">
        <v>54</v>
      </c>
      <c r="E1014" s="49" t="s">
        <v>44</v>
      </c>
      <c r="F1014" s="51" t="s">
        <v>2063</v>
      </c>
      <c r="G1014" s="49" t="s">
        <v>235</v>
      </c>
      <c r="H1014" s="85" t="n">
        <v>201800480</v>
      </c>
      <c r="I1014" s="49" t="s">
        <v>1876</v>
      </c>
      <c r="J1014" s="49"/>
      <c r="K1014" s="95" t="n">
        <v>43404</v>
      </c>
      <c r="L1014" s="95" t="n">
        <v>43769</v>
      </c>
      <c r="M1014" s="35" t="str">
        <f aca="true">IF(L1014-TODAY()&lt;0,"",IF(L1014-TODAY()&lt;30,30,IF(L1014-TODAY()&lt;60,60,IF(L1014-TODAY()&lt;90,90,IF(L1014-TODAY()&lt;180,180,"")))))</f>
        <v/>
      </c>
      <c r="N1014" s="104" t="n">
        <v>823.92</v>
      </c>
      <c r="O1014" s="20"/>
      <c r="P1014" s="44" t="s">
        <v>2318</v>
      </c>
    </row>
    <row r="1015" s="71" customFormat="true" ht="22.5" hidden="false" customHeight="false" outlineLevel="0" collapsed="false">
      <c r="A1015" s="20" t="s">
        <v>1591</v>
      </c>
      <c r="B1015" s="49" t="str">
        <f aca="false">MID(A1015,8,4)</f>
        <v>2017</v>
      </c>
      <c r="C1015" s="49" t="s">
        <v>42</v>
      </c>
      <c r="D1015" s="20" t="s">
        <v>54</v>
      </c>
      <c r="E1015" s="49" t="s">
        <v>44</v>
      </c>
      <c r="F1015" s="51" t="s">
        <v>2319</v>
      </c>
      <c r="G1015" s="49" t="s">
        <v>235</v>
      </c>
      <c r="H1015" s="85" t="n">
        <v>201800480</v>
      </c>
      <c r="I1015" s="49" t="s">
        <v>1876</v>
      </c>
      <c r="J1015" s="49"/>
      <c r="K1015" s="95" t="n">
        <v>43413</v>
      </c>
      <c r="L1015" s="95" t="n">
        <v>43769</v>
      </c>
      <c r="M1015" s="35" t="str">
        <f aca="true">IF(L1015-TODAY()&lt;0,"",IF(L1015-TODAY()&lt;30,30,IF(L1015-TODAY()&lt;60,60,IF(L1015-TODAY()&lt;90,90,IF(L1015-TODAY()&lt;180,180,"")))))</f>
        <v/>
      </c>
      <c r="N1015" s="104" t="n">
        <v>0</v>
      </c>
      <c r="O1015" s="20"/>
      <c r="P1015" s="44" t="s">
        <v>2318</v>
      </c>
    </row>
    <row r="1016" s="71" customFormat="true" ht="11.25" hidden="false" customHeight="false" outlineLevel="0" collapsed="false">
      <c r="A1016" s="20" t="s">
        <v>1591</v>
      </c>
      <c r="B1016" s="49" t="str">
        <f aca="false">MID(A1016,8,4)</f>
        <v>2017</v>
      </c>
      <c r="C1016" s="49" t="s">
        <v>42</v>
      </c>
      <c r="D1016" s="20" t="s">
        <v>54</v>
      </c>
      <c r="E1016" s="49" t="s">
        <v>44</v>
      </c>
      <c r="F1016" s="51" t="s">
        <v>2063</v>
      </c>
      <c r="G1016" s="49" t="s">
        <v>235</v>
      </c>
      <c r="H1016" s="85" t="n">
        <v>201800532</v>
      </c>
      <c r="I1016" s="49" t="s">
        <v>2064</v>
      </c>
      <c r="J1016" s="49"/>
      <c r="K1016" s="95" t="n">
        <v>43404</v>
      </c>
      <c r="L1016" s="95" t="n">
        <v>43769</v>
      </c>
      <c r="M1016" s="35" t="str">
        <f aca="true">IF(L1016-TODAY()&lt;0,"",IF(L1016-TODAY()&lt;30,30,IF(L1016-TODAY()&lt;60,60,IF(L1016-TODAY()&lt;90,90,IF(L1016-TODAY()&lt;180,180,"")))))</f>
        <v/>
      </c>
      <c r="N1016" s="104" t="n">
        <v>1307</v>
      </c>
      <c r="O1016" s="20"/>
      <c r="P1016" s="44" t="s">
        <v>2320</v>
      </c>
    </row>
    <row r="1017" s="71" customFormat="true" ht="22.5" hidden="false" customHeight="false" outlineLevel="0" collapsed="false">
      <c r="A1017" s="20" t="s">
        <v>1591</v>
      </c>
      <c r="B1017" s="49" t="str">
        <f aca="false">MID(A1017,8,4)</f>
        <v>2017</v>
      </c>
      <c r="C1017" s="49" t="s">
        <v>42</v>
      </c>
      <c r="D1017" s="20" t="s">
        <v>54</v>
      </c>
      <c r="E1017" s="103" t="s">
        <v>44</v>
      </c>
      <c r="F1017" s="51" t="s">
        <v>2063</v>
      </c>
      <c r="G1017" s="49" t="s">
        <v>235</v>
      </c>
      <c r="H1017" s="85" t="n">
        <v>201800512</v>
      </c>
      <c r="I1017" s="49" t="s">
        <v>1878</v>
      </c>
      <c r="J1017" s="49"/>
      <c r="K1017" s="95" t="n">
        <v>43404</v>
      </c>
      <c r="L1017" s="95" t="n">
        <v>43769</v>
      </c>
      <c r="M1017" s="35" t="str">
        <f aca="true">IF(L1017-TODAY()&lt;0,"",IF(L1017-TODAY()&lt;30,30,IF(L1017-TODAY()&lt;60,60,IF(L1017-TODAY()&lt;90,90,IF(L1017-TODAY()&lt;180,180,"")))))</f>
        <v/>
      </c>
      <c r="N1017" s="104" t="n">
        <v>1053</v>
      </c>
      <c r="O1017" s="20"/>
      <c r="P1017" s="44" t="s">
        <v>2321</v>
      </c>
    </row>
    <row r="1018" s="71" customFormat="true" ht="22.5" hidden="false" customHeight="false" outlineLevel="0" collapsed="false">
      <c r="A1018" s="20" t="s">
        <v>2220</v>
      </c>
      <c r="B1018" s="49" t="str">
        <f aca="false">MID(A1018,8,4)</f>
        <v>2017</v>
      </c>
      <c r="C1018" s="49" t="s">
        <v>42</v>
      </c>
      <c r="D1018" s="20" t="s">
        <v>54</v>
      </c>
      <c r="E1018" s="49" t="s">
        <v>1047</v>
      </c>
      <c r="F1018" s="51" t="s">
        <v>2322</v>
      </c>
      <c r="G1018" s="49" t="s">
        <v>235</v>
      </c>
      <c r="H1018" s="85" t="n">
        <v>201800512</v>
      </c>
      <c r="I1018" s="49" t="s">
        <v>1878</v>
      </c>
      <c r="J1018" s="49"/>
      <c r="K1018" s="95" t="n">
        <v>43417</v>
      </c>
      <c r="L1018" s="95" t="n">
        <v>43769</v>
      </c>
      <c r="M1018" s="35" t="str">
        <f aca="true">IF(L1018-TODAY()&lt;0,"",IF(L1018-TODAY()&lt;30,30,IF(L1018-TODAY()&lt;60,60,IF(L1018-TODAY()&lt;90,90,IF(L1018-TODAY()&lt;180,180,"")))))</f>
        <v/>
      </c>
      <c r="N1018" s="104" t="n">
        <v>0</v>
      </c>
      <c r="O1018" s="20"/>
      <c r="P1018" s="44" t="s">
        <v>2321</v>
      </c>
    </row>
    <row r="1019" s="71" customFormat="true" ht="11.25" hidden="false" customHeight="false" outlineLevel="0" collapsed="false">
      <c r="A1019" s="20" t="s">
        <v>1591</v>
      </c>
      <c r="B1019" s="49" t="str">
        <f aca="false">MID(A1019,8,4)</f>
        <v>2017</v>
      </c>
      <c r="C1019" s="49" t="s">
        <v>42</v>
      </c>
      <c r="D1019" s="20" t="s">
        <v>54</v>
      </c>
      <c r="E1019" s="49" t="s">
        <v>44</v>
      </c>
      <c r="F1019" s="51" t="s">
        <v>2063</v>
      </c>
      <c r="G1019" s="49" t="s">
        <v>235</v>
      </c>
      <c r="H1019" s="85" t="n">
        <v>201800556</v>
      </c>
      <c r="I1019" s="49" t="s">
        <v>2048</v>
      </c>
      <c r="J1019" s="49"/>
      <c r="K1019" s="95" t="n">
        <v>43404</v>
      </c>
      <c r="L1019" s="95" t="n">
        <v>43769</v>
      </c>
      <c r="M1019" s="35" t="str">
        <f aca="true">IF(L1019-TODAY()&lt;0,"",IF(L1019-TODAY()&lt;30,30,IF(L1019-TODAY()&lt;60,60,IF(L1019-TODAY()&lt;90,90,IF(L1019-TODAY()&lt;180,180,"")))))</f>
        <v/>
      </c>
      <c r="N1019" s="120" t="n">
        <v>500.99</v>
      </c>
      <c r="O1019" s="20"/>
      <c r="P1019" s="44" t="s">
        <v>2323</v>
      </c>
    </row>
    <row r="1020" s="71" customFormat="true" ht="22.5" hidden="false" customHeight="false" outlineLevel="0" collapsed="false">
      <c r="A1020" s="66" t="s">
        <v>2324</v>
      </c>
      <c r="B1020" s="20" t="str">
        <f aca="false">MID(A1020,8,4)</f>
        <v>2016</v>
      </c>
      <c r="C1020" s="66" t="s">
        <v>49</v>
      </c>
      <c r="D1020" s="66" t="s">
        <v>43</v>
      </c>
      <c r="E1020" s="33" t="s">
        <v>44</v>
      </c>
      <c r="F1020" s="34" t="s">
        <v>2325</v>
      </c>
      <c r="G1020" s="66" t="s">
        <v>535</v>
      </c>
      <c r="H1020" s="85" t="n">
        <v>201600245</v>
      </c>
      <c r="I1020" s="66" t="s">
        <v>2326</v>
      </c>
      <c r="J1020" s="66"/>
      <c r="K1020" s="22" t="n">
        <v>42675</v>
      </c>
      <c r="L1020" s="68" t="n">
        <v>43770</v>
      </c>
      <c r="M1020" s="35" t="str">
        <f aca="true">IF(L1020-TODAY()&lt;0,"",IF(L1020-TODAY()&lt;30,30,IF(L1020-TODAY()&lt;60,60,IF(L1020-TODAY()&lt;90,90,IF(L1020-TODAY()&lt;180,180,"")))))</f>
        <v/>
      </c>
      <c r="N1020" s="88" t="n">
        <v>11177.65</v>
      </c>
      <c r="O1020" s="66"/>
      <c r="P1020" s="70"/>
    </row>
    <row r="1021" s="71" customFormat="true" ht="22.5" hidden="false" customHeight="false" outlineLevel="0" collapsed="false">
      <c r="A1021" s="66" t="s">
        <v>2324</v>
      </c>
      <c r="B1021" s="20" t="str">
        <f aca="false">MID(A1021,8,4)</f>
        <v>2016</v>
      </c>
      <c r="C1021" s="66" t="s">
        <v>49</v>
      </c>
      <c r="D1021" s="66" t="s">
        <v>43</v>
      </c>
      <c r="E1021" s="77" t="s">
        <v>837</v>
      </c>
      <c r="F1021" s="63" t="s">
        <v>2327</v>
      </c>
      <c r="G1021" s="66" t="s">
        <v>535</v>
      </c>
      <c r="H1021" s="85" t="n">
        <v>201600245</v>
      </c>
      <c r="I1021" s="66" t="s">
        <v>2326</v>
      </c>
      <c r="J1021" s="66"/>
      <c r="K1021" s="22" t="n">
        <v>42675</v>
      </c>
      <c r="L1021" s="78" t="n">
        <v>43770</v>
      </c>
      <c r="M1021" s="35" t="str">
        <f aca="true">IF(L1021-TODAY()&lt;0,"",IF(L1021-TODAY()&lt;30,30,IF(L1021-TODAY()&lt;60,60,IF(L1021-TODAY()&lt;90,90,IF(L1021-TODAY()&lt;180,180,"")))))</f>
        <v/>
      </c>
      <c r="N1021" s="121" t="n">
        <v>10920</v>
      </c>
      <c r="O1021" s="66"/>
      <c r="P1021" s="70"/>
    </row>
    <row r="1022" s="71" customFormat="true" ht="22.5" hidden="false" customHeight="false" outlineLevel="0" collapsed="false">
      <c r="A1022" s="66" t="s">
        <v>2324</v>
      </c>
      <c r="B1022" s="20" t="str">
        <f aca="false">MID(A1022,8,4)</f>
        <v>2016</v>
      </c>
      <c r="C1022" s="66" t="s">
        <v>49</v>
      </c>
      <c r="D1022" s="66" t="s">
        <v>43</v>
      </c>
      <c r="E1022" s="77" t="s">
        <v>1047</v>
      </c>
      <c r="F1022" s="63" t="s">
        <v>2328</v>
      </c>
      <c r="G1022" s="66" t="s">
        <v>535</v>
      </c>
      <c r="H1022" s="85" t="n">
        <v>201600245</v>
      </c>
      <c r="I1022" s="66" t="s">
        <v>2326</v>
      </c>
      <c r="J1022" s="66"/>
      <c r="K1022" s="22" t="n">
        <v>43686</v>
      </c>
      <c r="L1022" s="78" t="n">
        <v>43770</v>
      </c>
      <c r="M1022" s="35" t="str">
        <f aca="true">IF(L1022-TODAY()&lt;0,"",IF(L1022-TODAY()&lt;30,30,IF(L1022-TODAY()&lt;60,60,IF(L1022-TODAY()&lt;90,90,IF(L1022-TODAY()&lt;180,180,"")))))</f>
        <v/>
      </c>
      <c r="N1022" s="121" t="n">
        <v>257.65</v>
      </c>
      <c r="O1022" s="66"/>
      <c r="P1022" s="75"/>
    </row>
    <row r="1023" s="71" customFormat="true" ht="22.5" hidden="false" customHeight="false" outlineLevel="0" collapsed="false">
      <c r="A1023" s="20" t="s">
        <v>1591</v>
      </c>
      <c r="B1023" s="49" t="str">
        <f aca="false">MID(A1023,8,4)</f>
        <v>2017</v>
      </c>
      <c r="C1023" s="49" t="s">
        <v>42</v>
      </c>
      <c r="D1023" s="20" t="s">
        <v>54</v>
      </c>
      <c r="E1023" s="103" t="s">
        <v>44</v>
      </c>
      <c r="F1023" s="51" t="s">
        <v>2063</v>
      </c>
      <c r="G1023" s="49" t="s">
        <v>2329</v>
      </c>
      <c r="H1023" s="85" t="n">
        <v>201800531</v>
      </c>
      <c r="I1023" s="49" t="s">
        <v>1878</v>
      </c>
      <c r="J1023" s="49"/>
      <c r="K1023" s="95" t="n">
        <v>43409</v>
      </c>
      <c r="L1023" s="95" t="n">
        <v>43774</v>
      </c>
      <c r="M1023" s="35" t="str">
        <f aca="true">IF(L1023-TODAY()&lt;0,"",IF(L1023-TODAY()&lt;30,30,IF(L1023-TODAY()&lt;60,60,IF(L1023-TODAY()&lt;90,90,IF(L1023-TODAY()&lt;180,180,"")))))</f>
        <v/>
      </c>
      <c r="N1023" s="104" t="n">
        <v>9062</v>
      </c>
      <c r="O1023" s="20"/>
      <c r="P1023" s="44" t="s">
        <v>2330</v>
      </c>
    </row>
    <row r="1024" s="71" customFormat="true" ht="11.25" hidden="false" customHeight="false" outlineLevel="0" collapsed="false">
      <c r="A1024" s="20" t="s">
        <v>1591</v>
      </c>
      <c r="B1024" s="49" t="str">
        <f aca="false">MID(A1024,8,4)</f>
        <v>2017</v>
      </c>
      <c r="C1024" s="49" t="s">
        <v>42</v>
      </c>
      <c r="D1024" s="20" t="s">
        <v>54</v>
      </c>
      <c r="E1024" s="49" t="s">
        <v>44</v>
      </c>
      <c r="F1024" s="51" t="s">
        <v>2063</v>
      </c>
      <c r="G1024" s="49" t="s">
        <v>2329</v>
      </c>
      <c r="H1024" s="85" t="n">
        <v>201800507</v>
      </c>
      <c r="I1024" s="49" t="s">
        <v>1782</v>
      </c>
      <c r="J1024" s="49"/>
      <c r="K1024" s="95" t="n">
        <v>43409</v>
      </c>
      <c r="L1024" s="95" t="n">
        <v>43774</v>
      </c>
      <c r="M1024" s="35" t="str">
        <f aca="true">IF(L1024-TODAY()&lt;0,"",IF(L1024-TODAY()&lt;30,30,IF(L1024-TODAY()&lt;60,60,IF(L1024-TODAY()&lt;90,90,IF(L1024-TODAY()&lt;180,180,"")))))</f>
        <v/>
      </c>
      <c r="N1024" s="104" t="n">
        <v>8999.8</v>
      </c>
      <c r="O1024" s="20"/>
      <c r="P1024" s="44" t="s">
        <v>2330</v>
      </c>
    </row>
    <row r="1025" s="71" customFormat="true" ht="22.5" hidden="false" customHeight="false" outlineLevel="0" collapsed="false">
      <c r="A1025" s="20" t="s">
        <v>1591</v>
      </c>
      <c r="B1025" s="49" t="str">
        <f aca="false">MID(A1025,8,4)</f>
        <v>2017</v>
      </c>
      <c r="C1025" s="49" t="s">
        <v>42</v>
      </c>
      <c r="D1025" s="20" t="s">
        <v>54</v>
      </c>
      <c r="E1025" s="49" t="s">
        <v>44</v>
      </c>
      <c r="F1025" s="51" t="s">
        <v>2063</v>
      </c>
      <c r="G1025" s="49" t="s">
        <v>1681</v>
      </c>
      <c r="H1025" s="85" t="n">
        <v>201800506</v>
      </c>
      <c r="I1025" s="49" t="s">
        <v>2229</v>
      </c>
      <c r="J1025" s="49"/>
      <c r="K1025" s="95" t="n">
        <v>43409</v>
      </c>
      <c r="L1025" s="95" t="n">
        <v>43774</v>
      </c>
      <c r="M1025" s="35" t="str">
        <f aca="true">IF(L1025-TODAY()&lt;0,"",IF(L1025-TODAY()&lt;30,30,IF(L1025-TODAY()&lt;60,60,IF(L1025-TODAY()&lt;90,90,IF(L1025-TODAY()&lt;180,180,"")))))</f>
        <v/>
      </c>
      <c r="N1025" s="104" t="n">
        <v>12298.56</v>
      </c>
      <c r="O1025" s="20"/>
      <c r="P1025" s="44" t="s">
        <v>2331</v>
      </c>
    </row>
    <row r="1026" s="71" customFormat="true" ht="11.25" hidden="false" customHeight="false" outlineLevel="0" collapsed="false">
      <c r="A1026" s="20" t="s">
        <v>1591</v>
      </c>
      <c r="B1026" s="49" t="str">
        <f aca="false">MID(A1026,8,4)</f>
        <v>2017</v>
      </c>
      <c r="C1026" s="49" t="s">
        <v>42</v>
      </c>
      <c r="D1026" s="20" t="s">
        <v>54</v>
      </c>
      <c r="E1026" s="49" t="s">
        <v>44</v>
      </c>
      <c r="F1026" s="51" t="s">
        <v>2063</v>
      </c>
      <c r="G1026" s="49" t="s">
        <v>2329</v>
      </c>
      <c r="H1026" s="85" t="n">
        <v>201800533</v>
      </c>
      <c r="I1026" s="49" t="s">
        <v>2064</v>
      </c>
      <c r="J1026" s="49"/>
      <c r="K1026" s="95" t="n">
        <v>43409</v>
      </c>
      <c r="L1026" s="95" t="n">
        <v>43774</v>
      </c>
      <c r="M1026" s="35" t="str">
        <f aca="true">IF(L1026-TODAY()&lt;0,"",IF(L1026-TODAY()&lt;30,30,IF(L1026-TODAY()&lt;60,60,IF(L1026-TODAY()&lt;90,90,IF(L1026-TODAY()&lt;180,180,"")))))</f>
        <v/>
      </c>
      <c r="N1026" s="104" t="n">
        <v>3585</v>
      </c>
      <c r="O1026" s="20"/>
      <c r="P1026" s="44" t="s">
        <v>2331</v>
      </c>
    </row>
    <row r="1027" s="71" customFormat="true" ht="33.75" hidden="false" customHeight="false" outlineLevel="0" collapsed="false">
      <c r="A1027" s="20" t="s">
        <v>2332</v>
      </c>
      <c r="B1027" s="49" t="str">
        <f aca="false">MID(A1027,8,4)</f>
        <v>2018</v>
      </c>
      <c r="C1027" s="49" t="s">
        <v>42</v>
      </c>
      <c r="D1027" s="20" t="s">
        <v>557</v>
      </c>
      <c r="E1027" s="49"/>
      <c r="F1027" s="51" t="s">
        <v>2333</v>
      </c>
      <c r="G1027" s="49" t="s">
        <v>1049</v>
      </c>
      <c r="H1027" s="85" t="s">
        <v>2334</v>
      </c>
      <c r="I1027" s="49" t="s">
        <v>2335</v>
      </c>
      <c r="J1027" s="66" t="s">
        <v>2336</v>
      </c>
      <c r="K1027" s="95" t="n">
        <v>43410</v>
      </c>
      <c r="L1027" s="95" t="n">
        <v>43775</v>
      </c>
      <c r="M1027" s="35" t="str">
        <f aca="true">IF(L1027-TODAY()&lt;0,"",IF(L1027-TODAY()&lt;30,30,IF(L1027-TODAY()&lt;60,60,IF(L1027-TODAY()&lt;90,90,IF(L1027-TODAY()&lt;180,180,"")))))</f>
        <v/>
      </c>
      <c r="N1027" s="116" t="n">
        <v>179193.9</v>
      </c>
      <c r="O1027" s="20"/>
      <c r="P1027" s="44"/>
    </row>
    <row r="1028" s="71" customFormat="true" ht="45" hidden="false" customHeight="false" outlineLevel="0" collapsed="false">
      <c r="A1028" s="20" t="s">
        <v>2332</v>
      </c>
      <c r="B1028" s="49" t="str">
        <f aca="false">MID(A1028,8,4)</f>
        <v>2018</v>
      </c>
      <c r="C1028" s="49" t="s">
        <v>42</v>
      </c>
      <c r="D1028" s="20" t="s">
        <v>557</v>
      </c>
      <c r="E1028" s="49"/>
      <c r="F1028" s="51" t="s">
        <v>2337</v>
      </c>
      <c r="G1028" s="49" t="s">
        <v>2338</v>
      </c>
      <c r="H1028" s="85" t="s">
        <v>2339</v>
      </c>
      <c r="I1028" s="49" t="s">
        <v>2340</v>
      </c>
      <c r="J1028" s="49"/>
      <c r="K1028" s="95" t="n">
        <v>43410</v>
      </c>
      <c r="L1028" s="95" t="n">
        <v>43775</v>
      </c>
      <c r="M1028" s="35" t="str">
        <f aca="true">IF(L1028-TODAY()&lt;0,"",IF(L1028-TODAY()&lt;30,30,IF(L1028-TODAY()&lt;60,60,IF(L1028-TODAY()&lt;90,90,IF(L1028-TODAY()&lt;180,180,"")))))</f>
        <v/>
      </c>
      <c r="N1028" s="116" t="n">
        <v>85561.04</v>
      </c>
      <c r="O1028" s="20"/>
      <c r="P1028" s="44"/>
    </row>
    <row r="1029" s="71" customFormat="true" ht="22.5" hidden="false" customHeight="false" outlineLevel="0" collapsed="false">
      <c r="A1029" s="20" t="s">
        <v>2140</v>
      </c>
      <c r="B1029" s="49" t="str">
        <f aca="false">MID(A1029,8,4)</f>
        <v>2018</v>
      </c>
      <c r="C1029" s="49" t="s">
        <v>42</v>
      </c>
      <c r="D1029" s="20" t="s">
        <v>748</v>
      </c>
      <c r="E1029" s="49" t="s">
        <v>44</v>
      </c>
      <c r="F1029" s="51" t="s">
        <v>2341</v>
      </c>
      <c r="G1029" s="49" t="s">
        <v>1049</v>
      </c>
      <c r="H1029" s="85" t="n">
        <v>201800501</v>
      </c>
      <c r="I1029" s="49" t="s">
        <v>2108</v>
      </c>
      <c r="J1029" s="49"/>
      <c r="K1029" s="95" t="n">
        <v>43410</v>
      </c>
      <c r="L1029" s="95" t="n">
        <v>43775</v>
      </c>
      <c r="M1029" s="35" t="str">
        <f aca="true">IF(L1029-TODAY()&lt;0,"",IF(L1029-TODAY()&lt;30,30,IF(L1029-TODAY()&lt;60,60,IF(L1029-TODAY()&lt;90,90,IF(L1029-TODAY()&lt;180,180,"")))))</f>
        <v/>
      </c>
      <c r="N1029" s="104" t="n">
        <v>25587.83</v>
      </c>
      <c r="O1029" s="20"/>
      <c r="P1029" s="44"/>
    </row>
    <row r="1030" s="71" customFormat="true" ht="22.5" hidden="false" customHeight="false" outlineLevel="0" collapsed="false">
      <c r="A1030" s="20" t="s">
        <v>1591</v>
      </c>
      <c r="B1030" s="49" t="str">
        <f aca="false">MID(A1030,8,4)</f>
        <v>2017</v>
      </c>
      <c r="C1030" s="49" t="s">
        <v>42</v>
      </c>
      <c r="D1030" s="20" t="s">
        <v>54</v>
      </c>
      <c r="E1030" s="49" t="s">
        <v>44</v>
      </c>
      <c r="F1030" s="51" t="s">
        <v>2063</v>
      </c>
      <c r="G1030" s="49" t="s">
        <v>2342</v>
      </c>
      <c r="H1030" s="85" t="n">
        <v>201800511</v>
      </c>
      <c r="I1030" s="49" t="s">
        <v>1878</v>
      </c>
      <c r="J1030" s="49"/>
      <c r="K1030" s="95" t="n">
        <v>43411</v>
      </c>
      <c r="L1030" s="95" t="n">
        <v>43776</v>
      </c>
      <c r="M1030" s="35" t="str">
        <f aca="true">IF(L1030-TODAY()&lt;0,"",IF(L1030-TODAY()&lt;30,30,IF(L1030-TODAY()&lt;60,60,IF(L1030-TODAY()&lt;90,90,IF(L1030-TODAY()&lt;180,180,"")))))</f>
        <v/>
      </c>
      <c r="N1030" s="104" t="n">
        <v>1717</v>
      </c>
      <c r="O1030" s="20"/>
      <c r="P1030" s="44" t="s">
        <v>2343</v>
      </c>
    </row>
    <row r="1031" s="71" customFormat="true" ht="33.75" hidden="false" customHeight="false" outlineLevel="0" collapsed="false">
      <c r="A1031" s="20" t="s">
        <v>1800</v>
      </c>
      <c r="B1031" s="49" t="str">
        <f aca="false">MID(A1031,8,4)</f>
        <v>2017</v>
      </c>
      <c r="C1031" s="49" t="s">
        <v>42</v>
      </c>
      <c r="D1031" s="20" t="s">
        <v>748</v>
      </c>
      <c r="E1031" s="49" t="s">
        <v>44</v>
      </c>
      <c r="F1031" s="51" t="s">
        <v>2162</v>
      </c>
      <c r="G1031" s="49" t="s">
        <v>1049</v>
      </c>
      <c r="H1031" s="85" t="n">
        <v>201800502</v>
      </c>
      <c r="I1031" s="49" t="s">
        <v>2344</v>
      </c>
      <c r="J1031" s="66" t="s">
        <v>1113</v>
      </c>
      <c r="K1031" s="95" t="n">
        <v>43411</v>
      </c>
      <c r="L1031" s="95" t="n">
        <v>43776</v>
      </c>
      <c r="M1031" s="35" t="str">
        <f aca="true">IF(L1031-TODAY()&lt;0,"",IF(L1031-TODAY()&lt;30,30,IF(L1031-TODAY()&lt;60,60,IF(L1031-TODAY()&lt;90,90,IF(L1031-TODAY()&lt;180,180,"")))))</f>
        <v/>
      </c>
      <c r="N1031" s="104" t="n">
        <v>57213.33</v>
      </c>
      <c r="O1031" s="20"/>
      <c r="P1031" s="44"/>
    </row>
    <row r="1032" s="71" customFormat="true" ht="22.5" hidden="false" customHeight="false" outlineLevel="0" collapsed="false">
      <c r="A1032" s="20" t="s">
        <v>1591</v>
      </c>
      <c r="B1032" s="49" t="str">
        <f aca="false">MID(A1032,8,4)</f>
        <v>2017</v>
      </c>
      <c r="C1032" s="49" t="s">
        <v>42</v>
      </c>
      <c r="D1032" s="20" t="s">
        <v>54</v>
      </c>
      <c r="E1032" s="103" t="s">
        <v>44</v>
      </c>
      <c r="F1032" s="51" t="s">
        <v>1616</v>
      </c>
      <c r="G1032" s="49" t="s">
        <v>2342</v>
      </c>
      <c r="H1032" s="85" t="n">
        <v>201800696</v>
      </c>
      <c r="I1032" s="49" t="s">
        <v>1641</v>
      </c>
      <c r="J1032" s="49"/>
      <c r="K1032" s="95" t="n">
        <v>43411</v>
      </c>
      <c r="L1032" s="73" t="n">
        <v>43776</v>
      </c>
      <c r="M1032" s="51"/>
      <c r="N1032" s="104" t="n">
        <v>3506.93</v>
      </c>
      <c r="O1032" s="20"/>
      <c r="P1032" s="44" t="s">
        <v>2343</v>
      </c>
    </row>
    <row r="1033" s="71" customFormat="true" ht="33.75" hidden="false" customHeight="false" outlineLevel="0" collapsed="false">
      <c r="A1033" s="20" t="s">
        <v>1919</v>
      </c>
      <c r="B1033" s="49" t="str">
        <f aca="false">MID(A1033,8,4)</f>
        <v>2018</v>
      </c>
      <c r="C1033" s="49" t="s">
        <v>42</v>
      </c>
      <c r="D1033" s="20" t="s">
        <v>748</v>
      </c>
      <c r="E1033" s="103" t="s">
        <v>44</v>
      </c>
      <c r="F1033" s="51" t="s">
        <v>1133</v>
      </c>
      <c r="G1033" s="49" t="s">
        <v>1049</v>
      </c>
      <c r="H1033" s="85" t="n">
        <v>201800504</v>
      </c>
      <c r="I1033" s="49" t="s">
        <v>1921</v>
      </c>
      <c r="J1033" s="49"/>
      <c r="K1033" s="95" t="n">
        <v>43412</v>
      </c>
      <c r="L1033" s="95" t="n">
        <v>43777</v>
      </c>
      <c r="M1033" s="35" t="str">
        <f aca="true">IF(L1033-TODAY()&lt;0,"",IF(L1033-TODAY()&lt;30,30,IF(L1033-TODAY()&lt;60,60,IF(L1033-TODAY()&lt;90,90,IF(L1033-TODAY()&lt;180,180,"")))))</f>
        <v/>
      </c>
      <c r="N1033" s="104" t="n">
        <v>121773.01</v>
      </c>
      <c r="O1033" s="20"/>
      <c r="P1033" s="44"/>
    </row>
    <row r="1034" s="71" customFormat="true" ht="22.5" hidden="false" customHeight="false" outlineLevel="0" collapsed="false">
      <c r="A1034" s="20" t="s">
        <v>1591</v>
      </c>
      <c r="B1034" s="49" t="str">
        <f aca="false">MID(A1034,8,4)</f>
        <v>2017</v>
      </c>
      <c r="C1034" s="49" t="s">
        <v>42</v>
      </c>
      <c r="D1034" s="20" t="s">
        <v>54</v>
      </c>
      <c r="E1034" s="49" t="s">
        <v>44</v>
      </c>
      <c r="F1034" s="51" t="s">
        <v>2063</v>
      </c>
      <c r="G1034" s="49" t="s">
        <v>1917</v>
      </c>
      <c r="H1034" s="85" t="n">
        <v>201800510</v>
      </c>
      <c r="I1034" s="49" t="s">
        <v>1878</v>
      </c>
      <c r="J1034" s="49"/>
      <c r="K1034" s="95" t="n">
        <v>43412</v>
      </c>
      <c r="L1034" s="95" t="n">
        <v>43777</v>
      </c>
      <c r="M1034" s="35" t="str">
        <f aca="true">IF(L1034-TODAY()&lt;0,"",IF(L1034-TODAY()&lt;30,30,IF(L1034-TODAY()&lt;60,60,IF(L1034-TODAY()&lt;90,90,IF(L1034-TODAY()&lt;180,180,"")))))</f>
        <v/>
      </c>
      <c r="N1034" s="104" t="n">
        <v>18590</v>
      </c>
      <c r="O1034" s="20"/>
      <c r="P1034" s="44" t="s">
        <v>2345</v>
      </c>
    </row>
    <row r="1035" s="71" customFormat="true" ht="11.25" hidden="false" customHeight="false" outlineLevel="0" collapsed="false">
      <c r="A1035" s="20" t="s">
        <v>1591</v>
      </c>
      <c r="B1035" s="49" t="str">
        <f aca="false">MID(A1035,8,4)</f>
        <v>2017</v>
      </c>
      <c r="C1035" s="49" t="s">
        <v>42</v>
      </c>
      <c r="D1035" s="20" t="s">
        <v>54</v>
      </c>
      <c r="E1035" s="49" t="s">
        <v>44</v>
      </c>
      <c r="F1035" s="51" t="s">
        <v>2063</v>
      </c>
      <c r="G1035" s="49" t="s">
        <v>1917</v>
      </c>
      <c r="H1035" s="85" t="n">
        <v>201800515</v>
      </c>
      <c r="I1035" s="49" t="s">
        <v>2064</v>
      </c>
      <c r="J1035" s="49"/>
      <c r="K1035" s="95" t="n">
        <v>43412</v>
      </c>
      <c r="L1035" s="95" t="n">
        <v>43777</v>
      </c>
      <c r="M1035" s="35" t="str">
        <f aca="true">IF(L1035-TODAY()&lt;0,"",IF(L1035-TODAY()&lt;30,30,IF(L1035-TODAY()&lt;60,60,IF(L1035-TODAY()&lt;90,90,IF(L1035-TODAY()&lt;180,180,"")))))</f>
        <v/>
      </c>
      <c r="N1035" s="104" t="n">
        <v>2849.95</v>
      </c>
      <c r="O1035" s="20"/>
      <c r="P1035" s="44" t="s">
        <v>2346</v>
      </c>
    </row>
    <row r="1036" s="71" customFormat="true" ht="11.25" hidden="false" customHeight="false" outlineLevel="0" collapsed="false">
      <c r="A1036" s="20" t="s">
        <v>1591</v>
      </c>
      <c r="B1036" s="49" t="str">
        <f aca="false">MID(A1036,8,4)</f>
        <v>2017</v>
      </c>
      <c r="C1036" s="49" t="s">
        <v>42</v>
      </c>
      <c r="D1036" s="20" t="s">
        <v>54</v>
      </c>
      <c r="E1036" s="49" t="s">
        <v>44</v>
      </c>
      <c r="F1036" s="51" t="s">
        <v>2063</v>
      </c>
      <c r="G1036" s="49" t="s">
        <v>1681</v>
      </c>
      <c r="H1036" s="85" t="n">
        <v>201800520</v>
      </c>
      <c r="I1036" s="49" t="s">
        <v>1782</v>
      </c>
      <c r="J1036" s="49"/>
      <c r="K1036" s="95" t="n">
        <v>43413</v>
      </c>
      <c r="L1036" s="95" t="n">
        <v>43778</v>
      </c>
      <c r="M1036" s="35" t="str">
        <f aca="true">IF(L1036-TODAY()&lt;0,"",IF(L1036-TODAY()&lt;30,30,IF(L1036-TODAY()&lt;60,60,IF(L1036-TODAY()&lt;90,90,IF(L1036-TODAY()&lt;180,180,"")))))</f>
        <v/>
      </c>
      <c r="N1036" s="104" t="n">
        <v>899.98</v>
      </c>
      <c r="O1036" s="20"/>
      <c r="P1036" s="44" t="s">
        <v>2347</v>
      </c>
    </row>
    <row r="1037" s="27" customFormat="true" ht="11.25" hidden="false" customHeight="false" outlineLevel="0" collapsed="false">
      <c r="A1037" s="20" t="s">
        <v>2348</v>
      </c>
      <c r="B1037" s="20" t="str">
        <f aca="false">MID(A1037,8,4)</f>
        <v>2014</v>
      </c>
      <c r="C1037" s="20" t="s">
        <v>42</v>
      </c>
      <c r="D1037" s="20" t="s">
        <v>54</v>
      </c>
      <c r="E1037" s="33" t="s">
        <v>44</v>
      </c>
      <c r="F1037" s="29" t="s">
        <v>2349</v>
      </c>
      <c r="G1037" s="20" t="s">
        <v>328</v>
      </c>
      <c r="H1037" s="85" t="n">
        <v>201400192</v>
      </c>
      <c r="I1037" s="20" t="s">
        <v>2350</v>
      </c>
      <c r="J1037" s="20"/>
      <c r="K1037" s="22" t="n">
        <v>41953</v>
      </c>
      <c r="L1037" s="22" t="n">
        <v>43778</v>
      </c>
      <c r="M1037" s="35" t="str">
        <f aca="true">IF(L1037-TODAY()&lt;0,"",IF(L1037-TODAY()&lt;30,30,IF(L1037-TODAY()&lt;60,60,IF(L1037-TODAY()&lt;90,90,IF(L1037-TODAY()&lt;180,180,"")))))</f>
        <v/>
      </c>
      <c r="N1037" s="32" t="n">
        <v>30390</v>
      </c>
      <c r="O1037" s="20"/>
      <c r="P1037" s="26"/>
    </row>
    <row r="1038" s="71" customFormat="true" ht="11.25" hidden="false" customHeight="false" outlineLevel="0" collapsed="false">
      <c r="A1038" s="20" t="s">
        <v>2351</v>
      </c>
      <c r="B1038" s="49" t="str">
        <f aca="false">MID(A1038,8,4)</f>
        <v>2018</v>
      </c>
      <c r="C1038" s="49" t="s">
        <v>42</v>
      </c>
      <c r="D1038" s="20" t="s">
        <v>54</v>
      </c>
      <c r="E1038" s="49" t="s">
        <v>44</v>
      </c>
      <c r="F1038" s="51" t="s">
        <v>2352</v>
      </c>
      <c r="G1038" s="49" t="s">
        <v>903</v>
      </c>
      <c r="H1038" s="85" t="n">
        <v>201800588</v>
      </c>
      <c r="I1038" s="49" t="s">
        <v>2353</v>
      </c>
      <c r="J1038" s="49"/>
      <c r="K1038" s="95" t="n">
        <v>43413</v>
      </c>
      <c r="L1038" s="95" t="n">
        <v>43778</v>
      </c>
      <c r="M1038" s="35" t="str">
        <f aca="true">IF(L1038-TODAY()&lt;0,"",IF(L1038-TODAY()&lt;30,30,IF(L1038-TODAY()&lt;60,60,IF(L1038-TODAY()&lt;90,90,IF(L1038-TODAY()&lt;180,180,"")))))</f>
        <v/>
      </c>
      <c r="N1038" s="104" t="n">
        <v>82600</v>
      </c>
      <c r="O1038" s="20"/>
      <c r="P1038" s="44" t="s">
        <v>2354</v>
      </c>
    </row>
    <row r="1039" s="71" customFormat="true" ht="22.5" hidden="false" customHeight="false" outlineLevel="0" collapsed="false">
      <c r="A1039" s="20" t="s">
        <v>1591</v>
      </c>
      <c r="B1039" s="49" t="str">
        <f aca="false">MID(A1039,8,4)</f>
        <v>2017</v>
      </c>
      <c r="C1039" s="49" t="s">
        <v>42</v>
      </c>
      <c r="D1039" s="20" t="s">
        <v>54</v>
      </c>
      <c r="E1039" s="103" t="s">
        <v>44</v>
      </c>
      <c r="F1039" s="51" t="s">
        <v>2063</v>
      </c>
      <c r="G1039" s="49" t="s">
        <v>1881</v>
      </c>
      <c r="H1039" s="85" t="n">
        <v>201800529</v>
      </c>
      <c r="I1039" s="49" t="s">
        <v>1878</v>
      </c>
      <c r="J1039" s="49"/>
      <c r="K1039" s="95" t="n">
        <v>43416</v>
      </c>
      <c r="L1039" s="95" t="n">
        <v>43781</v>
      </c>
      <c r="M1039" s="35" t="str">
        <f aca="true">IF(L1039-TODAY()&lt;0,"",IF(L1039-TODAY()&lt;30,30,IF(L1039-TODAY()&lt;60,60,IF(L1039-TODAY()&lt;90,90,IF(L1039-TODAY()&lt;180,180,"")))))</f>
        <v/>
      </c>
      <c r="N1039" s="104" t="n">
        <v>1961</v>
      </c>
      <c r="O1039" s="20"/>
      <c r="P1039" s="44" t="s">
        <v>2355</v>
      </c>
    </row>
    <row r="1040" s="71" customFormat="true" ht="22.5" hidden="false" customHeight="false" outlineLevel="0" collapsed="false">
      <c r="A1040" s="20" t="s">
        <v>1591</v>
      </c>
      <c r="B1040" s="49" t="str">
        <f aca="false">MID(A1040,8,4)</f>
        <v>2017</v>
      </c>
      <c r="C1040" s="49" t="s">
        <v>42</v>
      </c>
      <c r="D1040" s="20" t="s">
        <v>54</v>
      </c>
      <c r="E1040" s="49" t="s">
        <v>44</v>
      </c>
      <c r="F1040" s="51" t="s">
        <v>2063</v>
      </c>
      <c r="G1040" s="49" t="s">
        <v>1881</v>
      </c>
      <c r="H1040" s="85" t="n">
        <v>201800519</v>
      </c>
      <c r="I1040" s="49" t="s">
        <v>2229</v>
      </c>
      <c r="J1040" s="49"/>
      <c r="K1040" s="95" t="n">
        <v>43416</v>
      </c>
      <c r="L1040" s="95" t="n">
        <v>43781</v>
      </c>
      <c r="M1040" s="35" t="str">
        <f aca="true">IF(L1040-TODAY()&lt;0,"",IF(L1040-TODAY()&lt;30,30,IF(L1040-TODAY()&lt;60,60,IF(L1040-TODAY()&lt;90,90,IF(L1040-TODAY()&lt;180,180,"")))))</f>
        <v/>
      </c>
      <c r="N1040" s="104" t="n">
        <v>411.96</v>
      </c>
      <c r="O1040" s="20"/>
      <c r="P1040" s="44" t="s">
        <v>2356</v>
      </c>
    </row>
    <row r="1041" s="71" customFormat="true" ht="33.75" hidden="false" customHeight="false" outlineLevel="0" collapsed="false">
      <c r="A1041" s="20" t="s">
        <v>1439</v>
      </c>
      <c r="B1041" s="49" t="str">
        <f aca="false">MID(A1041,8,4)</f>
        <v>2017</v>
      </c>
      <c r="C1041" s="49" t="s">
        <v>42</v>
      </c>
      <c r="D1041" s="20" t="s">
        <v>748</v>
      </c>
      <c r="E1041" s="49" t="s">
        <v>44</v>
      </c>
      <c r="F1041" s="51" t="s">
        <v>2357</v>
      </c>
      <c r="G1041" s="49" t="s">
        <v>1049</v>
      </c>
      <c r="H1041" s="85" t="n">
        <v>201800509</v>
      </c>
      <c r="I1041" s="49" t="s">
        <v>2051</v>
      </c>
      <c r="J1041" s="20" t="s">
        <v>223</v>
      </c>
      <c r="K1041" s="95" t="n">
        <v>43416</v>
      </c>
      <c r="L1041" s="95" t="n">
        <v>43781</v>
      </c>
      <c r="M1041" s="35" t="str">
        <f aca="true">IF(L1041-TODAY()&lt;0,"",IF(L1041-TODAY()&lt;30,30,IF(L1041-TODAY()&lt;60,60,IF(L1041-TODAY()&lt;90,90,IF(L1041-TODAY()&lt;180,180,"")))))</f>
        <v/>
      </c>
      <c r="N1041" s="104" t="n">
        <v>27993.4</v>
      </c>
      <c r="O1041" s="20"/>
      <c r="P1041" s="44"/>
    </row>
    <row r="1042" s="71" customFormat="true" ht="11.25" hidden="false" customHeight="false" outlineLevel="0" collapsed="false">
      <c r="A1042" s="20" t="s">
        <v>1591</v>
      </c>
      <c r="B1042" s="49" t="str">
        <f aca="false">MID(A1042,8,4)</f>
        <v>2017</v>
      </c>
      <c r="C1042" s="49" t="s">
        <v>42</v>
      </c>
      <c r="D1042" s="20" t="s">
        <v>54</v>
      </c>
      <c r="E1042" s="49" t="s">
        <v>44</v>
      </c>
      <c r="F1042" s="51" t="s">
        <v>2063</v>
      </c>
      <c r="G1042" s="49" t="s">
        <v>2342</v>
      </c>
      <c r="H1042" s="85" t="n">
        <v>201800592</v>
      </c>
      <c r="I1042" s="49" t="s">
        <v>2139</v>
      </c>
      <c r="J1042" s="49"/>
      <c r="K1042" s="95" t="n">
        <v>43417</v>
      </c>
      <c r="L1042" s="95" t="n">
        <v>43782</v>
      </c>
      <c r="M1042" s="35" t="str">
        <f aca="true">IF(L1042-TODAY()&lt;0,"",IF(L1042-TODAY()&lt;30,30,IF(L1042-TODAY()&lt;60,60,IF(L1042-TODAY()&lt;90,90,IF(L1042-TODAY()&lt;180,180,"")))))</f>
        <v/>
      </c>
      <c r="N1042" s="104" t="n">
        <v>717</v>
      </c>
      <c r="O1042" s="20"/>
      <c r="P1042" s="44" t="s">
        <v>2358</v>
      </c>
    </row>
    <row r="1043" s="71" customFormat="true" ht="22.5" hidden="false" customHeight="false" outlineLevel="0" collapsed="false">
      <c r="A1043" s="20" t="s">
        <v>1591</v>
      </c>
      <c r="B1043" s="49" t="str">
        <f aca="false">MID(A1043,8,4)</f>
        <v>2017</v>
      </c>
      <c r="C1043" s="49" t="s">
        <v>42</v>
      </c>
      <c r="D1043" s="20" t="s">
        <v>54</v>
      </c>
      <c r="E1043" s="103" t="s">
        <v>44</v>
      </c>
      <c r="F1043" s="51" t="s">
        <v>2063</v>
      </c>
      <c r="G1043" s="49" t="s">
        <v>1681</v>
      </c>
      <c r="H1043" s="85" t="n">
        <v>201800530</v>
      </c>
      <c r="I1043" s="49" t="s">
        <v>1878</v>
      </c>
      <c r="J1043" s="49"/>
      <c r="K1043" s="95" t="n">
        <v>43417</v>
      </c>
      <c r="L1043" s="95" t="n">
        <v>43782</v>
      </c>
      <c r="M1043" s="35" t="str">
        <f aca="true">IF(L1043-TODAY()&lt;0,"",IF(L1043-TODAY()&lt;30,30,IF(L1043-TODAY()&lt;60,60,IF(L1043-TODAY()&lt;90,90,IF(L1043-TODAY()&lt;180,180,"")))))</f>
        <v/>
      </c>
      <c r="N1043" s="104" t="n">
        <v>2666</v>
      </c>
      <c r="O1043" s="20"/>
      <c r="P1043" s="44" t="s">
        <v>2359</v>
      </c>
    </row>
    <row r="1044" s="71" customFormat="true" ht="11.25" hidden="false" customHeight="false" outlineLevel="0" collapsed="false">
      <c r="A1044" s="20" t="s">
        <v>1591</v>
      </c>
      <c r="B1044" s="49" t="str">
        <f aca="false">MID(A1044,8,4)</f>
        <v>2017</v>
      </c>
      <c r="C1044" s="49" t="s">
        <v>42</v>
      </c>
      <c r="D1044" s="20" t="s">
        <v>54</v>
      </c>
      <c r="E1044" s="49" t="s">
        <v>44</v>
      </c>
      <c r="F1044" s="51" t="s">
        <v>2063</v>
      </c>
      <c r="G1044" s="49" t="s">
        <v>1681</v>
      </c>
      <c r="H1044" s="85" t="n">
        <v>201800526</v>
      </c>
      <c r="I1044" s="49" t="s">
        <v>2048</v>
      </c>
      <c r="J1044" s="49"/>
      <c r="K1044" s="95" t="n">
        <v>43417</v>
      </c>
      <c r="L1044" s="95" t="n">
        <v>43782</v>
      </c>
      <c r="M1044" s="35" t="str">
        <f aca="true">IF(L1044-TODAY()&lt;0,"",IF(L1044-TODAY()&lt;30,30,IF(L1044-TODAY()&lt;60,60,IF(L1044-TODAY()&lt;90,90,IF(L1044-TODAY()&lt;180,180,"")))))</f>
        <v/>
      </c>
      <c r="N1044" s="104" t="n">
        <v>1001.98</v>
      </c>
      <c r="O1044" s="20"/>
      <c r="P1044" s="44" t="s">
        <v>2359</v>
      </c>
    </row>
    <row r="1045" s="71" customFormat="true" ht="22.5" hidden="false" customHeight="false" outlineLevel="0" collapsed="false">
      <c r="A1045" s="20" t="s">
        <v>1591</v>
      </c>
      <c r="B1045" s="49" t="str">
        <f aca="false">MID(A1045,8,4)</f>
        <v>2017</v>
      </c>
      <c r="C1045" s="49" t="s">
        <v>42</v>
      </c>
      <c r="D1045" s="20" t="s">
        <v>54</v>
      </c>
      <c r="E1045" s="49" t="s">
        <v>44</v>
      </c>
      <c r="F1045" s="51" t="s">
        <v>1616</v>
      </c>
      <c r="G1045" s="49" t="s">
        <v>2360</v>
      </c>
      <c r="H1045" s="85" t="n">
        <v>201800608</v>
      </c>
      <c r="I1045" s="49" t="s">
        <v>2361</v>
      </c>
      <c r="J1045" s="49"/>
      <c r="K1045" s="95" t="n">
        <v>43417</v>
      </c>
      <c r="L1045" s="95" t="n">
        <v>43782</v>
      </c>
      <c r="M1045" s="35" t="str">
        <f aca="true">IF(L1045-TODAY()&lt;0,"",IF(L1045-TODAY()&lt;30,30,IF(L1045-TODAY()&lt;60,60,IF(L1045-TODAY()&lt;90,90,IF(L1045-TODAY()&lt;180,180,"")))))</f>
        <v/>
      </c>
      <c r="N1045" s="104" t="n">
        <v>442.77</v>
      </c>
      <c r="O1045" s="20"/>
      <c r="P1045" s="44" t="s">
        <v>2359</v>
      </c>
    </row>
    <row r="1046" s="71" customFormat="true" ht="22.5" hidden="false" customHeight="false" outlineLevel="0" collapsed="false">
      <c r="A1046" s="20" t="s">
        <v>1471</v>
      </c>
      <c r="B1046" s="49" t="str">
        <f aca="false">MID(A1046,8,4)</f>
        <v>2017</v>
      </c>
      <c r="C1046" s="49" t="s">
        <v>42</v>
      </c>
      <c r="D1046" s="20" t="s">
        <v>54</v>
      </c>
      <c r="E1046" s="49" t="s">
        <v>44</v>
      </c>
      <c r="F1046" s="51" t="s">
        <v>2362</v>
      </c>
      <c r="G1046" s="49" t="s">
        <v>2363</v>
      </c>
      <c r="H1046" s="85" t="n">
        <v>20180554</v>
      </c>
      <c r="I1046" s="49" t="s">
        <v>2364</v>
      </c>
      <c r="J1046" s="49"/>
      <c r="K1046" s="95" t="n">
        <v>43418</v>
      </c>
      <c r="L1046" s="95" t="n">
        <v>43783</v>
      </c>
      <c r="M1046" s="35" t="str">
        <f aca="true">IF(L1046-TODAY()&lt;0,"",IF(L1046-TODAY()&lt;30,30,IF(L1046-TODAY()&lt;60,60,IF(L1046-TODAY()&lt;90,90,IF(L1046-TODAY()&lt;180,180,"")))))</f>
        <v/>
      </c>
      <c r="N1046" s="104" t="n">
        <v>126800</v>
      </c>
      <c r="O1046" s="20"/>
      <c r="P1046" s="44" t="s">
        <v>2365</v>
      </c>
    </row>
    <row r="1047" s="71" customFormat="true" ht="33.75" hidden="false" customHeight="false" outlineLevel="0" collapsed="false">
      <c r="A1047" s="20" t="s">
        <v>2366</v>
      </c>
      <c r="B1047" s="49" t="str">
        <f aca="false">MID(A1047,8,4)</f>
        <v>2018</v>
      </c>
      <c r="C1047" s="49" t="s">
        <v>42</v>
      </c>
      <c r="D1047" s="20" t="s">
        <v>557</v>
      </c>
      <c r="E1047" s="103"/>
      <c r="F1047" s="51" t="s">
        <v>2367</v>
      </c>
      <c r="G1047" s="49" t="s">
        <v>2010</v>
      </c>
      <c r="H1047" s="85" t="s">
        <v>2368</v>
      </c>
      <c r="I1047" s="49" t="s">
        <v>2369</v>
      </c>
      <c r="J1047" s="49"/>
      <c r="K1047" s="95" t="n">
        <v>43424</v>
      </c>
      <c r="L1047" s="95" t="n">
        <v>43789</v>
      </c>
      <c r="M1047" s="35" t="str">
        <f aca="true">IF(L1047-TODAY()&lt;0,"",IF(L1047-TODAY()&lt;30,30,IF(L1047-TODAY()&lt;60,60,IF(L1047-TODAY()&lt;90,90,IF(L1047-TODAY()&lt;180,180,"")))))</f>
        <v/>
      </c>
      <c r="N1047" s="116" t="n">
        <v>203244</v>
      </c>
      <c r="O1047" s="20" t="n">
        <v>5</v>
      </c>
      <c r="P1047" s="44"/>
    </row>
    <row r="1048" s="71" customFormat="true" ht="11.25" hidden="false" customHeight="false" outlineLevel="0" collapsed="false">
      <c r="A1048" s="20" t="s">
        <v>1591</v>
      </c>
      <c r="B1048" s="49" t="str">
        <f aca="false">MID(A1048,8,4)</f>
        <v>2017</v>
      </c>
      <c r="C1048" s="49" t="s">
        <v>42</v>
      </c>
      <c r="D1048" s="20" t="s">
        <v>54</v>
      </c>
      <c r="E1048" s="49" t="s">
        <v>44</v>
      </c>
      <c r="F1048" s="51" t="s">
        <v>2063</v>
      </c>
      <c r="G1048" s="49" t="s">
        <v>2010</v>
      </c>
      <c r="H1048" s="85" t="n">
        <v>201800539</v>
      </c>
      <c r="I1048" s="49" t="s">
        <v>1782</v>
      </c>
      <c r="J1048" s="49"/>
      <c r="K1048" s="95" t="n">
        <v>43426</v>
      </c>
      <c r="L1048" s="95" t="n">
        <v>43791</v>
      </c>
      <c r="M1048" s="35" t="str">
        <f aca="true">IF(L1048-TODAY()&lt;0,"",IF(L1048-TODAY()&lt;30,30,IF(L1048-TODAY()&lt;60,60,IF(L1048-TODAY()&lt;90,90,IF(L1048-TODAY()&lt;180,180,"")))))</f>
        <v/>
      </c>
      <c r="N1048" s="104" t="n">
        <v>3149.93</v>
      </c>
      <c r="O1048" s="20"/>
      <c r="P1048" s="44" t="s">
        <v>2370</v>
      </c>
    </row>
    <row r="1049" s="71" customFormat="true" ht="11.25" hidden="false" customHeight="false" outlineLevel="0" collapsed="false">
      <c r="A1049" s="20" t="s">
        <v>1591</v>
      </c>
      <c r="B1049" s="49" t="str">
        <f aca="false">MID(A1049,8,4)</f>
        <v>2017</v>
      </c>
      <c r="C1049" s="49" t="s">
        <v>42</v>
      </c>
      <c r="D1049" s="20" t="s">
        <v>54</v>
      </c>
      <c r="E1049" s="49" t="s">
        <v>44</v>
      </c>
      <c r="F1049" s="51" t="s">
        <v>2063</v>
      </c>
      <c r="G1049" s="49" t="s">
        <v>2010</v>
      </c>
      <c r="H1049" s="85" t="n">
        <v>201800540</v>
      </c>
      <c r="I1049" s="49" t="s">
        <v>1782</v>
      </c>
      <c r="J1049" s="49"/>
      <c r="K1049" s="95" t="n">
        <v>43426</v>
      </c>
      <c r="L1049" s="95" t="n">
        <v>43791</v>
      </c>
      <c r="M1049" s="35" t="str">
        <f aca="true">IF(L1049-TODAY()&lt;0,"",IF(L1049-TODAY()&lt;30,30,IF(L1049-TODAY()&lt;60,60,IF(L1049-TODAY()&lt;90,90,IF(L1049-TODAY()&lt;180,180,"")))))</f>
        <v/>
      </c>
      <c r="N1049" s="104" t="n">
        <v>3599.92</v>
      </c>
      <c r="O1049" s="20"/>
      <c r="P1049" s="44" t="s">
        <v>2371</v>
      </c>
    </row>
    <row r="1050" s="71" customFormat="true" ht="22.5" hidden="false" customHeight="false" outlineLevel="0" collapsed="false">
      <c r="A1050" s="20" t="s">
        <v>1591</v>
      </c>
      <c r="B1050" s="49" t="str">
        <f aca="false">MID(A1050,8,4)</f>
        <v>2017</v>
      </c>
      <c r="C1050" s="49" t="s">
        <v>42</v>
      </c>
      <c r="D1050" s="20" t="s">
        <v>54</v>
      </c>
      <c r="E1050" s="49" t="s">
        <v>44</v>
      </c>
      <c r="F1050" s="51" t="s">
        <v>2063</v>
      </c>
      <c r="G1050" s="49" t="s">
        <v>1681</v>
      </c>
      <c r="H1050" s="85" t="n">
        <v>201800546</v>
      </c>
      <c r="I1050" s="49" t="s">
        <v>1878</v>
      </c>
      <c r="J1050" s="49"/>
      <c r="K1050" s="95" t="n">
        <v>43426</v>
      </c>
      <c r="L1050" s="95" t="n">
        <v>43791</v>
      </c>
      <c r="M1050" s="35" t="str">
        <f aca="true">IF(L1050-TODAY()&lt;0,"",IF(L1050-TODAY()&lt;30,30,IF(L1050-TODAY()&lt;60,60,IF(L1050-TODAY()&lt;90,90,IF(L1050-TODAY()&lt;180,180,"")))))</f>
        <v/>
      </c>
      <c r="N1050" s="104" t="n">
        <v>524</v>
      </c>
      <c r="O1050" s="20"/>
      <c r="P1050" s="44" t="s">
        <v>2372</v>
      </c>
    </row>
    <row r="1051" s="71" customFormat="true" ht="22.5" hidden="false" customHeight="false" outlineLevel="0" collapsed="false">
      <c r="A1051" s="20" t="s">
        <v>1591</v>
      </c>
      <c r="B1051" s="49" t="str">
        <f aca="false">MID(A1051,8,4)</f>
        <v>2017</v>
      </c>
      <c r="C1051" s="49" t="s">
        <v>42</v>
      </c>
      <c r="D1051" s="20" t="s">
        <v>54</v>
      </c>
      <c r="E1051" s="49" t="s">
        <v>44</v>
      </c>
      <c r="F1051" s="51" t="s">
        <v>2063</v>
      </c>
      <c r="G1051" s="49" t="s">
        <v>2010</v>
      </c>
      <c r="H1051" s="85" t="n">
        <v>201800547</v>
      </c>
      <c r="I1051" s="49" t="s">
        <v>1878</v>
      </c>
      <c r="J1051" s="49"/>
      <c r="K1051" s="95" t="n">
        <v>43426</v>
      </c>
      <c r="L1051" s="95" t="n">
        <v>43791</v>
      </c>
      <c r="M1051" s="35" t="str">
        <f aca="true">IF(L1051-TODAY()&lt;0,"",IF(L1051-TODAY()&lt;30,30,IF(L1051-TODAY()&lt;60,60,IF(L1051-TODAY()&lt;90,90,IF(L1051-TODAY()&lt;180,180,"")))))</f>
        <v/>
      </c>
      <c r="N1051" s="104" t="n">
        <v>9845</v>
      </c>
      <c r="O1051" s="20"/>
      <c r="P1051" s="44" t="s">
        <v>2373</v>
      </c>
    </row>
    <row r="1052" s="71" customFormat="true" ht="22.5" hidden="false" customHeight="false" outlineLevel="0" collapsed="false">
      <c r="A1052" s="20" t="s">
        <v>1591</v>
      </c>
      <c r="B1052" s="49" t="str">
        <f aca="false">MID(A1052,8,4)</f>
        <v>2017</v>
      </c>
      <c r="C1052" s="49" t="s">
        <v>42</v>
      </c>
      <c r="D1052" s="20" t="s">
        <v>54</v>
      </c>
      <c r="E1052" s="49" t="s">
        <v>44</v>
      </c>
      <c r="F1052" s="51" t="s">
        <v>2063</v>
      </c>
      <c r="G1052" s="49" t="s">
        <v>2010</v>
      </c>
      <c r="H1052" s="85" t="n">
        <v>201800548</v>
      </c>
      <c r="I1052" s="49" t="s">
        <v>1878</v>
      </c>
      <c r="J1052" s="49"/>
      <c r="K1052" s="95" t="n">
        <v>43426</v>
      </c>
      <c r="L1052" s="95" t="n">
        <v>43791</v>
      </c>
      <c r="M1052" s="35" t="str">
        <f aca="true">IF(L1052-TODAY()&lt;0,"",IF(L1052-TODAY()&lt;30,30,IF(L1052-TODAY()&lt;60,60,IF(L1052-TODAY()&lt;90,90,IF(L1052-TODAY()&lt;180,180,"")))))</f>
        <v/>
      </c>
      <c r="N1052" s="104" t="n">
        <v>15072</v>
      </c>
      <c r="O1052" s="20"/>
      <c r="P1052" s="44" t="s">
        <v>2374</v>
      </c>
    </row>
    <row r="1053" s="71" customFormat="true" ht="22.5" hidden="false" customHeight="false" outlineLevel="0" collapsed="false">
      <c r="A1053" s="20" t="s">
        <v>1591</v>
      </c>
      <c r="B1053" s="49" t="str">
        <f aca="false">MID(A1053,8,4)</f>
        <v>2017</v>
      </c>
      <c r="C1053" s="49" t="s">
        <v>42</v>
      </c>
      <c r="D1053" s="20" t="s">
        <v>54</v>
      </c>
      <c r="E1053" s="49" t="s">
        <v>44</v>
      </c>
      <c r="F1053" s="51" t="s">
        <v>2063</v>
      </c>
      <c r="G1053" s="49" t="s">
        <v>2010</v>
      </c>
      <c r="H1053" s="85" t="n">
        <v>201800545</v>
      </c>
      <c r="I1053" s="49" t="s">
        <v>2229</v>
      </c>
      <c r="J1053" s="49"/>
      <c r="K1053" s="95" t="n">
        <v>43426</v>
      </c>
      <c r="L1053" s="95" t="n">
        <v>43791</v>
      </c>
      <c r="M1053" s="35" t="str">
        <f aca="true">IF(L1053-TODAY()&lt;0,"",IF(L1053-TODAY()&lt;30,30,IF(L1053-TODAY()&lt;60,60,IF(L1053-TODAY()&lt;90,90,IF(L1053-TODAY()&lt;180,180,"")))))</f>
        <v/>
      </c>
      <c r="N1053" s="104" t="n">
        <v>6179.4</v>
      </c>
      <c r="O1053" s="20"/>
      <c r="P1053" s="44" t="s">
        <v>2375</v>
      </c>
    </row>
    <row r="1054" s="71" customFormat="true" ht="22.5" hidden="false" customHeight="false" outlineLevel="0" collapsed="false">
      <c r="A1054" s="20" t="s">
        <v>1591</v>
      </c>
      <c r="B1054" s="49" t="str">
        <f aca="false">MID(A1054,8,4)</f>
        <v>2017</v>
      </c>
      <c r="C1054" s="49" t="s">
        <v>42</v>
      </c>
      <c r="D1054" s="20" t="s">
        <v>54</v>
      </c>
      <c r="E1054" s="49" t="s">
        <v>44</v>
      </c>
      <c r="F1054" s="51" t="s">
        <v>2063</v>
      </c>
      <c r="G1054" s="49" t="s">
        <v>2010</v>
      </c>
      <c r="H1054" s="85" t="n">
        <v>201800536</v>
      </c>
      <c r="I1054" s="49" t="s">
        <v>2229</v>
      </c>
      <c r="J1054" s="49"/>
      <c r="K1054" s="95" t="n">
        <v>43426</v>
      </c>
      <c r="L1054" s="95" t="n">
        <v>43791</v>
      </c>
      <c r="M1054" s="35" t="str">
        <f aca="true">IF(L1054-TODAY()&lt;0,"",IF(L1054-TODAY()&lt;30,30,IF(L1054-TODAY()&lt;60,60,IF(L1054-TODAY()&lt;90,90,IF(L1054-TODAY()&lt;180,180,"")))))</f>
        <v/>
      </c>
      <c r="N1054" s="104" t="n">
        <v>11695</v>
      </c>
      <c r="O1054" s="20"/>
      <c r="P1054" s="44" t="s">
        <v>2376</v>
      </c>
    </row>
    <row r="1055" s="71" customFormat="true" ht="22.5" hidden="false" customHeight="false" outlineLevel="0" collapsed="false">
      <c r="A1055" s="20" t="s">
        <v>1591</v>
      </c>
      <c r="B1055" s="49" t="str">
        <f aca="false">MID(A1055,8,4)</f>
        <v>2017</v>
      </c>
      <c r="C1055" s="49" t="s">
        <v>42</v>
      </c>
      <c r="D1055" s="20" t="s">
        <v>54</v>
      </c>
      <c r="E1055" s="49" t="s">
        <v>44</v>
      </c>
      <c r="F1055" s="51" t="s">
        <v>2063</v>
      </c>
      <c r="G1055" s="49" t="s">
        <v>1681</v>
      </c>
      <c r="H1055" s="85" t="n">
        <v>201800535</v>
      </c>
      <c r="I1055" s="49" t="s">
        <v>2229</v>
      </c>
      <c r="J1055" s="49"/>
      <c r="K1055" s="95" t="n">
        <v>43426</v>
      </c>
      <c r="L1055" s="95" t="n">
        <v>43791</v>
      </c>
      <c r="M1055" s="35" t="str">
        <f aca="true">IF(L1055-TODAY()&lt;0,"",IF(L1055-TODAY()&lt;30,30,IF(L1055-TODAY()&lt;60,60,IF(L1055-TODAY()&lt;90,90,IF(L1055-TODAY()&lt;180,180,"")))))</f>
        <v/>
      </c>
      <c r="N1055" s="104" t="n">
        <v>9969.82</v>
      </c>
      <c r="O1055" s="20"/>
      <c r="P1055" s="44" t="s">
        <v>2377</v>
      </c>
    </row>
    <row r="1056" s="71" customFormat="true" ht="11.25" hidden="false" customHeight="false" outlineLevel="0" collapsed="false">
      <c r="A1056" s="20" t="s">
        <v>1591</v>
      </c>
      <c r="B1056" s="49" t="str">
        <f aca="false">MID(A1056,8,4)</f>
        <v>2017</v>
      </c>
      <c r="C1056" s="49" t="s">
        <v>42</v>
      </c>
      <c r="D1056" s="20" t="s">
        <v>54</v>
      </c>
      <c r="E1056" s="49" t="s">
        <v>44</v>
      </c>
      <c r="F1056" s="51" t="s">
        <v>2063</v>
      </c>
      <c r="G1056" s="49" t="s">
        <v>2010</v>
      </c>
      <c r="H1056" s="85" t="n">
        <v>201800541</v>
      </c>
      <c r="I1056" s="49" t="s">
        <v>2064</v>
      </c>
      <c r="J1056" s="49"/>
      <c r="K1056" s="95" t="n">
        <v>43426</v>
      </c>
      <c r="L1056" s="95" t="n">
        <v>43791</v>
      </c>
      <c r="M1056" s="35" t="str">
        <f aca="true">IF(L1056-TODAY()&lt;0,"",IF(L1056-TODAY()&lt;30,30,IF(L1056-TODAY()&lt;60,60,IF(L1056-TODAY()&lt;90,90,IF(L1056-TODAY()&lt;180,180,"")))))</f>
        <v/>
      </c>
      <c r="N1056" s="104" t="n">
        <v>3419.94</v>
      </c>
      <c r="O1056" s="20"/>
      <c r="P1056" s="44" t="s">
        <v>2378</v>
      </c>
    </row>
    <row r="1057" s="71" customFormat="true" ht="11.25" hidden="false" customHeight="false" outlineLevel="0" collapsed="false">
      <c r="A1057" s="20" t="s">
        <v>1591</v>
      </c>
      <c r="B1057" s="49" t="str">
        <f aca="false">MID(A1057,8,4)</f>
        <v>2017</v>
      </c>
      <c r="C1057" s="49" t="s">
        <v>42</v>
      </c>
      <c r="D1057" s="20" t="s">
        <v>54</v>
      </c>
      <c r="E1057" s="49" t="s">
        <v>44</v>
      </c>
      <c r="F1057" s="51" t="s">
        <v>2063</v>
      </c>
      <c r="G1057" s="49" t="s">
        <v>2010</v>
      </c>
      <c r="H1057" s="85" t="n">
        <v>201800542</v>
      </c>
      <c r="I1057" s="49" t="s">
        <v>2241</v>
      </c>
      <c r="J1057" s="49"/>
      <c r="K1057" s="95" t="n">
        <v>43426</v>
      </c>
      <c r="L1057" s="95" t="n">
        <v>43791</v>
      </c>
      <c r="M1057" s="35" t="str">
        <f aca="true">IF(L1057-TODAY()&lt;0,"",IF(L1057-TODAY()&lt;30,30,IF(L1057-TODAY()&lt;60,60,IF(L1057-TODAY()&lt;90,90,IF(L1057-TODAY()&lt;180,180,"")))))</f>
        <v/>
      </c>
      <c r="N1057" s="104" t="n">
        <v>10770</v>
      </c>
      <c r="O1057" s="20"/>
      <c r="P1057" s="44" t="s">
        <v>2379</v>
      </c>
    </row>
    <row r="1058" s="71" customFormat="true" ht="22.5" hidden="false" customHeight="false" outlineLevel="0" collapsed="false">
      <c r="A1058" s="20" t="s">
        <v>2380</v>
      </c>
      <c r="B1058" s="49" t="str">
        <f aca="false">MID(A1058,8,4)</f>
        <v>2018</v>
      </c>
      <c r="C1058" s="49" t="s">
        <v>42</v>
      </c>
      <c r="D1058" s="20" t="s">
        <v>54</v>
      </c>
      <c r="E1058" s="49" t="s">
        <v>44</v>
      </c>
      <c r="F1058" s="51" t="s">
        <v>2381</v>
      </c>
      <c r="G1058" s="49" t="s">
        <v>1681</v>
      </c>
      <c r="H1058" s="85" t="n">
        <v>201800559</v>
      </c>
      <c r="I1058" s="49" t="s">
        <v>2382</v>
      </c>
      <c r="J1058" s="49"/>
      <c r="K1058" s="95" t="n">
        <v>43426</v>
      </c>
      <c r="L1058" s="95" t="n">
        <v>43791</v>
      </c>
      <c r="M1058" s="35" t="str">
        <f aca="true">IF(L1058-TODAY()&lt;0,"",IF(L1058-TODAY()&lt;30,30,IF(L1058-TODAY()&lt;60,60,IF(L1058-TODAY()&lt;90,90,IF(L1058-TODAY()&lt;180,180,"")))))</f>
        <v/>
      </c>
      <c r="N1058" s="104" t="n">
        <v>4435000</v>
      </c>
      <c r="O1058" s="20"/>
      <c r="P1058" s="44" t="s">
        <v>2383</v>
      </c>
    </row>
    <row r="1059" s="71" customFormat="true" ht="22.5" hidden="false" customHeight="false" outlineLevel="0" collapsed="false">
      <c r="A1059" s="20" t="s">
        <v>2380</v>
      </c>
      <c r="B1059" s="49" t="str">
        <f aca="false">MID(A1059,8,4)</f>
        <v>2018</v>
      </c>
      <c r="C1059" s="49" t="s">
        <v>42</v>
      </c>
      <c r="D1059" s="20" t="s">
        <v>54</v>
      </c>
      <c r="E1059" s="49" t="s">
        <v>44</v>
      </c>
      <c r="F1059" s="51" t="s">
        <v>2381</v>
      </c>
      <c r="G1059" s="49" t="s">
        <v>1681</v>
      </c>
      <c r="H1059" s="85" t="n">
        <v>201800558</v>
      </c>
      <c r="I1059" s="49" t="s">
        <v>2382</v>
      </c>
      <c r="J1059" s="49"/>
      <c r="K1059" s="95" t="n">
        <v>43426</v>
      </c>
      <c r="L1059" s="95" t="n">
        <v>43791</v>
      </c>
      <c r="M1059" s="35" t="str">
        <f aca="true">IF(L1059-TODAY()&lt;0,"",IF(L1059-TODAY()&lt;30,30,IF(L1059-TODAY()&lt;60,60,IF(L1059-TODAY()&lt;90,90,IF(L1059-TODAY()&lt;180,180,"")))))</f>
        <v/>
      </c>
      <c r="N1059" s="104" t="n">
        <v>681580</v>
      </c>
      <c r="O1059" s="20"/>
      <c r="P1059" s="44" t="s">
        <v>2384</v>
      </c>
    </row>
    <row r="1060" s="71" customFormat="true" ht="22.5" hidden="false" customHeight="false" outlineLevel="0" collapsed="false">
      <c r="A1060" s="20" t="s">
        <v>1855</v>
      </c>
      <c r="B1060" s="49" t="str">
        <f aca="false">MID(A1060,8,4)</f>
        <v>2017</v>
      </c>
      <c r="C1060" s="49" t="s">
        <v>42</v>
      </c>
      <c r="D1060" s="20" t="s">
        <v>54</v>
      </c>
      <c r="E1060" s="49" t="s">
        <v>44</v>
      </c>
      <c r="F1060" s="51" t="s">
        <v>2385</v>
      </c>
      <c r="G1060" s="49" t="s">
        <v>535</v>
      </c>
      <c r="H1060" s="85" t="n">
        <v>201800553</v>
      </c>
      <c r="I1060" s="49" t="s">
        <v>2386</v>
      </c>
      <c r="J1060" s="49"/>
      <c r="K1060" s="95" t="n">
        <v>43426</v>
      </c>
      <c r="L1060" s="95" t="n">
        <v>43791</v>
      </c>
      <c r="M1060" s="35" t="str">
        <f aca="true">IF(L1060-TODAY()&lt;0,"",IF(L1060-TODAY()&lt;30,30,IF(L1060-TODAY()&lt;60,60,IF(L1060-TODAY()&lt;90,90,IF(L1060-TODAY()&lt;180,180,"")))))</f>
        <v/>
      </c>
      <c r="N1060" s="104" t="n">
        <v>108.6</v>
      </c>
      <c r="O1060" s="20"/>
      <c r="P1060" s="44" t="s">
        <v>2387</v>
      </c>
    </row>
    <row r="1061" s="71" customFormat="true" ht="22.5" hidden="false" customHeight="false" outlineLevel="0" collapsed="false">
      <c r="A1061" s="20" t="s">
        <v>1591</v>
      </c>
      <c r="B1061" s="49" t="str">
        <f aca="false">MID(A1061,8,4)</f>
        <v>2017</v>
      </c>
      <c r="C1061" s="49" t="s">
        <v>42</v>
      </c>
      <c r="D1061" s="20" t="s">
        <v>54</v>
      </c>
      <c r="E1061" s="103" t="s">
        <v>44</v>
      </c>
      <c r="F1061" s="51" t="s">
        <v>2388</v>
      </c>
      <c r="G1061" s="49" t="s">
        <v>1961</v>
      </c>
      <c r="H1061" s="85" t="n">
        <v>201800698</v>
      </c>
      <c r="I1061" s="49" t="s">
        <v>1641</v>
      </c>
      <c r="J1061" s="49"/>
      <c r="K1061" s="95" t="n">
        <v>43426</v>
      </c>
      <c r="L1061" s="73" t="n">
        <v>43791</v>
      </c>
      <c r="M1061" s="51"/>
      <c r="N1061" s="104" t="n">
        <v>3506.93</v>
      </c>
      <c r="O1061" s="20"/>
      <c r="P1061" s="44" t="s">
        <v>2389</v>
      </c>
    </row>
    <row r="1062" s="71" customFormat="true" ht="22.5" hidden="false" customHeight="false" outlineLevel="0" collapsed="false">
      <c r="A1062" s="20" t="s">
        <v>2390</v>
      </c>
      <c r="B1062" s="49" t="str">
        <f aca="false">MID(A1062,8,4)</f>
        <v>2018</v>
      </c>
      <c r="C1062" s="49" t="s">
        <v>65</v>
      </c>
      <c r="D1062" s="20" t="s">
        <v>54</v>
      </c>
      <c r="E1062" s="103" t="s">
        <v>44</v>
      </c>
      <c r="F1062" s="51" t="s">
        <v>2391</v>
      </c>
      <c r="G1062" s="49" t="s">
        <v>1681</v>
      </c>
      <c r="H1062" s="85" t="n">
        <v>201800543</v>
      </c>
      <c r="I1062" s="49" t="s">
        <v>806</v>
      </c>
      <c r="J1062" s="49"/>
      <c r="K1062" s="95" t="n">
        <v>43426</v>
      </c>
      <c r="L1062" s="95" t="n">
        <v>43791</v>
      </c>
      <c r="M1062" s="35" t="str">
        <f aca="true">IF(L1062-TODAY()&lt;0,"",IF(L1062-TODAY()&lt;30,30,IF(L1062-TODAY()&lt;60,60,IF(L1062-TODAY()&lt;90,90,IF(L1062-TODAY()&lt;180,180,"")))))</f>
        <v/>
      </c>
      <c r="N1062" s="104" t="n">
        <v>225500</v>
      </c>
      <c r="O1062" s="20"/>
      <c r="P1062" s="26"/>
    </row>
    <row r="1063" s="71" customFormat="true" ht="22.5" hidden="false" customHeight="false" outlineLevel="0" collapsed="false">
      <c r="A1063" s="20" t="s">
        <v>2392</v>
      </c>
      <c r="B1063" s="49" t="str">
        <f aca="false">MID(A1063,8,4)</f>
        <v>2018</v>
      </c>
      <c r="C1063" s="49" t="s">
        <v>42</v>
      </c>
      <c r="D1063" s="20" t="s">
        <v>54</v>
      </c>
      <c r="E1063" s="103" t="s">
        <v>44</v>
      </c>
      <c r="F1063" s="51" t="s">
        <v>2393</v>
      </c>
      <c r="G1063" s="49" t="s">
        <v>2394</v>
      </c>
      <c r="H1063" s="85" t="n">
        <v>201800637</v>
      </c>
      <c r="I1063" s="49" t="s">
        <v>2395</v>
      </c>
      <c r="J1063" s="49"/>
      <c r="K1063" s="95" t="n">
        <v>43426</v>
      </c>
      <c r="L1063" s="95" t="n">
        <v>43791</v>
      </c>
      <c r="M1063" s="35" t="str">
        <f aca="true">IF(L1063-TODAY()&lt;0,"",IF(L1063-TODAY()&lt;30,30,IF(L1063-TODAY()&lt;60,60,IF(L1063-TODAY()&lt;90,90,IF(L1063-TODAY()&lt;180,180,"")))))</f>
        <v/>
      </c>
      <c r="N1063" s="104" t="n">
        <v>239806</v>
      </c>
      <c r="O1063" s="20"/>
      <c r="P1063" s="44" t="s">
        <v>2396</v>
      </c>
    </row>
    <row r="1064" s="71" customFormat="true" ht="33.75" hidden="false" customHeight="false" outlineLevel="0" collapsed="false">
      <c r="A1064" s="20" t="s">
        <v>2397</v>
      </c>
      <c r="B1064" s="49" t="str">
        <f aca="false">MID(A1064,8,4)</f>
        <v>2018</v>
      </c>
      <c r="C1064" s="49" t="s">
        <v>42</v>
      </c>
      <c r="D1064" s="20" t="s">
        <v>54</v>
      </c>
      <c r="E1064" s="49" t="s">
        <v>44</v>
      </c>
      <c r="F1064" s="51" t="s">
        <v>2398</v>
      </c>
      <c r="G1064" s="49" t="s">
        <v>2067</v>
      </c>
      <c r="H1064" s="85" t="n">
        <v>201800557</v>
      </c>
      <c r="I1064" s="49" t="s">
        <v>2399</v>
      </c>
      <c r="J1064" s="49"/>
      <c r="K1064" s="95" t="n">
        <v>43426</v>
      </c>
      <c r="L1064" s="95" t="n">
        <v>43791</v>
      </c>
      <c r="M1064" s="35" t="str">
        <f aca="true">IF(L1064-TODAY()&lt;0,"",IF(L1064-TODAY()&lt;30,30,IF(L1064-TODAY()&lt;60,60,IF(L1064-TODAY()&lt;90,90,IF(L1064-TODAY()&lt;180,180,"")))))</f>
        <v/>
      </c>
      <c r="N1064" s="104" t="n">
        <v>657900</v>
      </c>
      <c r="O1064" s="20"/>
      <c r="P1064" s="44"/>
    </row>
    <row r="1065" s="71" customFormat="true" ht="22.5" hidden="false" customHeight="false" outlineLevel="0" collapsed="false">
      <c r="A1065" s="20" t="s">
        <v>1591</v>
      </c>
      <c r="B1065" s="49" t="str">
        <f aca="false">MID(A1065,8,4)</f>
        <v>2017</v>
      </c>
      <c r="C1065" s="49" t="s">
        <v>42</v>
      </c>
      <c r="D1065" s="20" t="s">
        <v>54</v>
      </c>
      <c r="E1065" s="49" t="s">
        <v>44</v>
      </c>
      <c r="F1065" s="51" t="s">
        <v>2063</v>
      </c>
      <c r="G1065" s="49" t="s">
        <v>1681</v>
      </c>
      <c r="H1065" s="85" t="n">
        <v>201800535</v>
      </c>
      <c r="I1065" s="49" t="s">
        <v>2229</v>
      </c>
      <c r="J1065" s="49"/>
      <c r="K1065" s="95" t="n">
        <v>43426</v>
      </c>
      <c r="L1065" s="95" t="n">
        <v>43791</v>
      </c>
      <c r="M1065" s="35" t="str">
        <f aca="true">IF(L1065-TODAY()&lt;0,"",IF(L1065-TODAY()&lt;30,30,IF(L1065-TODAY()&lt;60,60,IF(L1065-TODAY()&lt;90,90,IF(L1065-TODAY()&lt;180,180,"")))))</f>
        <v/>
      </c>
      <c r="N1065" s="104" t="n">
        <v>9969.82</v>
      </c>
      <c r="O1065" s="20"/>
      <c r="P1065" s="44" t="s">
        <v>2400</v>
      </c>
    </row>
    <row r="1066" s="71" customFormat="true" ht="11.25" hidden="false" customHeight="false" outlineLevel="0" collapsed="false">
      <c r="A1066" s="20" t="s">
        <v>2401</v>
      </c>
      <c r="B1066" s="49" t="str">
        <f aca="false">MID(A1066,8,4)</f>
        <v>2018</v>
      </c>
      <c r="C1066" s="49" t="s">
        <v>42</v>
      </c>
      <c r="D1066" s="20" t="s">
        <v>54</v>
      </c>
      <c r="E1066" s="103" t="s">
        <v>44</v>
      </c>
      <c r="F1066" s="51" t="s">
        <v>2402</v>
      </c>
      <c r="G1066" s="49" t="s">
        <v>2010</v>
      </c>
      <c r="H1066" s="85" t="n">
        <v>201800550</v>
      </c>
      <c r="I1066" s="49" t="s">
        <v>2403</v>
      </c>
      <c r="J1066" s="49"/>
      <c r="K1066" s="95" t="n">
        <v>43426</v>
      </c>
      <c r="L1066" s="95" t="n">
        <v>43791</v>
      </c>
      <c r="M1066" s="35" t="str">
        <f aca="true">IF(L1066-TODAY()&lt;0,"",IF(L1066-TODAY()&lt;30,30,IF(L1066-TODAY()&lt;60,60,IF(L1066-TODAY()&lt;90,90,IF(L1066-TODAY()&lt;180,180,"")))))</f>
        <v/>
      </c>
      <c r="N1066" s="104" t="n">
        <v>194700</v>
      </c>
      <c r="O1066" s="20"/>
      <c r="P1066" s="44" t="s">
        <v>2404</v>
      </c>
    </row>
    <row r="1067" s="71" customFormat="true" ht="22.5" hidden="false" customHeight="false" outlineLevel="0" collapsed="false">
      <c r="A1067" s="20" t="s">
        <v>2380</v>
      </c>
      <c r="B1067" s="49" t="str">
        <f aca="false">MID(A1067,8,4)</f>
        <v>2018</v>
      </c>
      <c r="C1067" s="49" t="s">
        <v>42</v>
      </c>
      <c r="D1067" s="20" t="s">
        <v>54</v>
      </c>
      <c r="E1067" s="103" t="s">
        <v>44</v>
      </c>
      <c r="F1067" s="51" t="s">
        <v>2381</v>
      </c>
      <c r="G1067" s="49" t="s">
        <v>2405</v>
      </c>
      <c r="H1067" s="85" t="n">
        <v>201800609</v>
      </c>
      <c r="I1067" s="49" t="s">
        <v>1844</v>
      </c>
      <c r="J1067" s="49"/>
      <c r="K1067" s="95" t="n">
        <v>43426</v>
      </c>
      <c r="L1067" s="95" t="n">
        <v>43791</v>
      </c>
      <c r="M1067" s="35" t="str">
        <f aca="true">IF(L1067-TODAY()&lt;0,"",IF(L1067-TODAY()&lt;30,30,IF(L1067-TODAY()&lt;60,60,IF(L1067-TODAY()&lt;90,90,IF(L1067-TODAY()&lt;180,180,"")))))</f>
        <v/>
      </c>
      <c r="N1067" s="104" t="n">
        <v>963675</v>
      </c>
      <c r="O1067" s="20"/>
      <c r="P1067" s="44" t="s">
        <v>2406</v>
      </c>
    </row>
    <row r="1068" s="71" customFormat="true" ht="33.75" hidden="false" customHeight="false" outlineLevel="0" collapsed="false">
      <c r="A1068" s="20" t="s">
        <v>2245</v>
      </c>
      <c r="B1068" s="49" t="str">
        <f aca="false">MID(A1068,8,4)</f>
        <v>2018</v>
      </c>
      <c r="C1068" s="49" t="s">
        <v>42</v>
      </c>
      <c r="D1068" s="20" t="s">
        <v>54</v>
      </c>
      <c r="E1068" s="49" t="s">
        <v>44</v>
      </c>
      <c r="F1068" s="51" t="s">
        <v>2246</v>
      </c>
      <c r="G1068" s="49" t="s">
        <v>118</v>
      </c>
      <c r="H1068" s="85" t="n">
        <v>201800549</v>
      </c>
      <c r="I1068" s="49" t="s">
        <v>2247</v>
      </c>
      <c r="J1068" s="49"/>
      <c r="K1068" s="95" t="n">
        <v>43427</v>
      </c>
      <c r="L1068" s="95" t="n">
        <v>43792</v>
      </c>
      <c r="M1068" s="35" t="str">
        <f aca="true">IF(L1068-TODAY()&lt;0,"",IF(L1068-TODAY()&lt;30,30,IF(L1068-TODAY()&lt;60,60,IF(L1068-TODAY()&lt;90,90,IF(L1068-TODAY()&lt;180,180,"")))))</f>
        <v/>
      </c>
      <c r="N1068" s="104" t="n">
        <v>153000</v>
      </c>
      <c r="O1068" s="20"/>
      <c r="P1068" s="44" t="s">
        <v>2407</v>
      </c>
    </row>
    <row r="1069" s="71" customFormat="true" ht="11.25" hidden="false" customHeight="false" outlineLevel="0" collapsed="false">
      <c r="A1069" s="20" t="s">
        <v>2380</v>
      </c>
      <c r="B1069" s="49" t="str">
        <f aca="false">MID(A1069,8,4)</f>
        <v>2018</v>
      </c>
      <c r="C1069" s="49" t="s">
        <v>42</v>
      </c>
      <c r="D1069" s="20" t="s">
        <v>54</v>
      </c>
      <c r="E1069" s="49" t="s">
        <v>44</v>
      </c>
      <c r="F1069" s="51" t="s">
        <v>2408</v>
      </c>
      <c r="G1069" s="49" t="s">
        <v>1212</v>
      </c>
      <c r="H1069" s="85" t="n">
        <v>201800544</v>
      </c>
      <c r="I1069" s="49" t="s">
        <v>2409</v>
      </c>
      <c r="J1069" s="49"/>
      <c r="K1069" s="95" t="n">
        <v>43427</v>
      </c>
      <c r="L1069" s="95" t="n">
        <v>43792</v>
      </c>
      <c r="M1069" s="35" t="str">
        <f aca="true">IF(L1069-TODAY()&lt;0,"",IF(L1069-TODAY()&lt;30,30,IF(L1069-TODAY()&lt;60,60,IF(L1069-TODAY()&lt;90,90,IF(L1069-TODAY()&lt;180,180,"")))))</f>
        <v/>
      </c>
      <c r="N1069" s="104" t="n">
        <v>385500</v>
      </c>
      <c r="O1069" s="20"/>
      <c r="P1069" s="44" t="s">
        <v>2410</v>
      </c>
    </row>
    <row r="1070" s="71" customFormat="true" ht="22.5" hidden="false" customHeight="false" outlineLevel="0" collapsed="false">
      <c r="A1070" s="20" t="s">
        <v>2411</v>
      </c>
      <c r="B1070" s="49" t="str">
        <f aca="false">MID(A1070,8,4)</f>
        <v>2018</v>
      </c>
      <c r="C1070" s="49" t="s">
        <v>42</v>
      </c>
      <c r="D1070" s="20" t="s">
        <v>54</v>
      </c>
      <c r="E1070" s="103" t="s">
        <v>44</v>
      </c>
      <c r="F1070" s="51" t="s">
        <v>2412</v>
      </c>
      <c r="G1070" s="49" t="s">
        <v>535</v>
      </c>
      <c r="H1070" s="85" t="n">
        <v>201800694</v>
      </c>
      <c r="I1070" s="49" t="s">
        <v>2413</v>
      </c>
      <c r="J1070" s="49"/>
      <c r="K1070" s="95" t="n">
        <v>43431</v>
      </c>
      <c r="L1070" s="95" t="n">
        <v>43796</v>
      </c>
      <c r="M1070" s="51" t="str">
        <f aca="true">IF(L1070-TODAY()&lt;0,"",IF(L1070-TODAY()&lt;30,30,IF(L1070-TODAY()&lt;60,60,IF(L1070-TODAY()&lt;90,90,IF(L1070-TODAY()&lt;180,180,"")))))</f>
        <v/>
      </c>
      <c r="N1070" s="104" t="n">
        <v>98600</v>
      </c>
      <c r="O1070" s="20"/>
      <c r="P1070" s="44" t="s">
        <v>2414</v>
      </c>
    </row>
    <row r="1071" s="71" customFormat="true" ht="22.5" hidden="false" customHeight="false" outlineLevel="0" collapsed="false">
      <c r="A1071" s="20" t="s">
        <v>1591</v>
      </c>
      <c r="B1071" s="49" t="str">
        <f aca="false">MID(A1071,8,4)</f>
        <v>2017</v>
      </c>
      <c r="C1071" s="49" t="s">
        <v>42</v>
      </c>
      <c r="D1071" s="20" t="s">
        <v>54</v>
      </c>
      <c r="E1071" s="49" t="s">
        <v>44</v>
      </c>
      <c r="F1071" s="51" t="s">
        <v>2388</v>
      </c>
      <c r="G1071" s="49" t="s">
        <v>535</v>
      </c>
      <c r="H1071" s="85" t="n">
        <v>201800596</v>
      </c>
      <c r="I1071" s="49" t="s">
        <v>1896</v>
      </c>
      <c r="J1071" s="49"/>
      <c r="K1071" s="95" t="n">
        <v>43431</v>
      </c>
      <c r="L1071" s="95" t="n">
        <v>43796</v>
      </c>
      <c r="M1071" s="35" t="str">
        <f aca="true">IF(L1071-TODAY()&lt;0,"",IF(L1071-TODAY()&lt;30,30,IF(L1071-TODAY()&lt;60,60,IF(L1071-TODAY()&lt;90,90,IF(L1071-TODAY()&lt;180,180,"")))))</f>
        <v/>
      </c>
      <c r="N1071" s="104" t="n">
        <v>425</v>
      </c>
      <c r="O1071" s="20"/>
      <c r="P1071" s="44" t="s">
        <v>2415</v>
      </c>
    </row>
    <row r="1072" s="71" customFormat="true" ht="22.5" hidden="false" customHeight="false" outlineLevel="0" collapsed="false">
      <c r="A1072" s="20" t="s">
        <v>1591</v>
      </c>
      <c r="B1072" s="49" t="str">
        <f aca="false">MID(A1072,8,4)</f>
        <v>2017</v>
      </c>
      <c r="C1072" s="49" t="s">
        <v>42</v>
      </c>
      <c r="D1072" s="20" t="s">
        <v>54</v>
      </c>
      <c r="E1072" s="49" t="s">
        <v>44</v>
      </c>
      <c r="F1072" s="51" t="s">
        <v>2416</v>
      </c>
      <c r="G1072" s="49" t="s">
        <v>1835</v>
      </c>
      <c r="H1072" s="85" t="n">
        <v>201800598</v>
      </c>
      <c r="I1072" s="49" t="s">
        <v>1896</v>
      </c>
      <c r="J1072" s="49"/>
      <c r="K1072" s="95" t="n">
        <v>43431</v>
      </c>
      <c r="L1072" s="95" t="n">
        <v>43796</v>
      </c>
      <c r="M1072" s="35" t="str">
        <f aca="true">IF(L1072-TODAY()&lt;0,"",IF(L1072-TODAY()&lt;30,30,IF(L1072-TODAY()&lt;60,60,IF(L1072-TODAY()&lt;90,90,IF(L1072-TODAY()&lt;180,180,"")))))</f>
        <v/>
      </c>
      <c r="N1072" s="104" t="n">
        <v>1256</v>
      </c>
      <c r="O1072" s="20"/>
      <c r="P1072" s="44" t="s">
        <v>2417</v>
      </c>
    </row>
    <row r="1073" s="71" customFormat="true" ht="33.75" hidden="false" customHeight="false" outlineLevel="0" collapsed="false">
      <c r="A1073" s="20" t="s">
        <v>2418</v>
      </c>
      <c r="B1073" s="49" t="str">
        <f aca="false">MID(A1073,8,4)</f>
        <v>2018</v>
      </c>
      <c r="C1073" s="49" t="s">
        <v>27</v>
      </c>
      <c r="D1073" s="20" t="s">
        <v>748</v>
      </c>
      <c r="E1073" s="103" t="s">
        <v>44</v>
      </c>
      <c r="F1073" s="51" t="s">
        <v>2419</v>
      </c>
      <c r="G1073" s="49" t="s">
        <v>1951</v>
      </c>
      <c r="H1073" s="85" t="n">
        <v>201800574</v>
      </c>
      <c r="I1073" s="49" t="s">
        <v>2420</v>
      </c>
      <c r="J1073" s="49" t="s">
        <v>509</v>
      </c>
      <c r="K1073" s="95" t="n">
        <v>43431</v>
      </c>
      <c r="L1073" s="95" t="n">
        <v>43796</v>
      </c>
      <c r="M1073" s="35" t="str">
        <f aca="true">IF(L1073-TODAY()&lt;0,"",IF(L1073-TODAY()&lt;30,30,IF(L1073-TODAY()&lt;60,60,IF(L1073-TODAY()&lt;90,90,IF(L1073-TODAY()&lt;180,180,"")))))</f>
        <v/>
      </c>
      <c r="N1073" s="104" t="n">
        <v>30630.34</v>
      </c>
      <c r="O1073" s="20"/>
      <c r="P1073" s="26"/>
    </row>
    <row r="1074" s="71" customFormat="true" ht="11.25" hidden="false" customHeight="false" outlineLevel="0" collapsed="false">
      <c r="A1074" s="20" t="s">
        <v>2109</v>
      </c>
      <c r="B1074" s="49" t="str">
        <f aca="false">MID(A1074,8,4)</f>
        <v>2018</v>
      </c>
      <c r="C1074" s="49" t="s">
        <v>42</v>
      </c>
      <c r="D1074" s="20" t="s">
        <v>54</v>
      </c>
      <c r="E1074" s="49" t="s">
        <v>44</v>
      </c>
      <c r="F1074" s="51" t="s">
        <v>2421</v>
      </c>
      <c r="G1074" s="49" t="s">
        <v>2136</v>
      </c>
      <c r="H1074" s="85" t="n">
        <v>201800560</v>
      </c>
      <c r="I1074" s="49" t="s">
        <v>2112</v>
      </c>
      <c r="J1074" s="66" t="s">
        <v>2113</v>
      </c>
      <c r="K1074" s="95" t="n">
        <v>43432</v>
      </c>
      <c r="L1074" s="95" t="n">
        <v>43797</v>
      </c>
      <c r="M1074" s="35" t="str">
        <f aca="true">IF(L1074-TODAY()&lt;0,"",IF(L1074-TODAY()&lt;30,30,IF(L1074-TODAY()&lt;60,60,IF(L1074-TODAY()&lt;90,90,IF(L1074-TODAY()&lt;180,180,"")))))</f>
        <v/>
      </c>
      <c r="N1074" s="104" t="n">
        <v>5059.2</v>
      </c>
      <c r="O1074" s="20"/>
      <c r="P1074" s="44" t="s">
        <v>2422</v>
      </c>
    </row>
    <row r="1075" s="71" customFormat="true" ht="22.5" hidden="false" customHeight="false" outlineLevel="0" collapsed="false">
      <c r="A1075" s="20" t="s">
        <v>1591</v>
      </c>
      <c r="B1075" s="49" t="str">
        <f aca="false">MID(A1075,8,4)</f>
        <v>2017</v>
      </c>
      <c r="C1075" s="49" t="s">
        <v>42</v>
      </c>
      <c r="D1075" s="20" t="s">
        <v>54</v>
      </c>
      <c r="E1075" s="49" t="s">
        <v>44</v>
      </c>
      <c r="F1075" s="51" t="s">
        <v>2063</v>
      </c>
      <c r="G1075" s="49" t="s">
        <v>1835</v>
      </c>
      <c r="H1075" s="85" t="n">
        <v>201800551</v>
      </c>
      <c r="I1075" s="49" t="s">
        <v>2229</v>
      </c>
      <c r="J1075" s="49"/>
      <c r="K1075" s="95" t="n">
        <v>43432</v>
      </c>
      <c r="L1075" s="95" t="n">
        <v>43797</v>
      </c>
      <c r="M1075" s="35" t="str">
        <f aca="true">IF(L1075-TODAY()&lt;0,"",IF(L1075-TODAY()&lt;30,30,IF(L1075-TODAY()&lt;60,60,IF(L1075-TODAY()&lt;90,90,IF(L1075-TODAY()&lt;180,180,"")))))</f>
        <v/>
      </c>
      <c r="N1075" s="104" t="n">
        <v>7827.24</v>
      </c>
      <c r="O1075" s="20"/>
      <c r="P1075" s="44" t="s">
        <v>2423</v>
      </c>
    </row>
    <row r="1076" s="71" customFormat="true" ht="22.5" hidden="false" customHeight="false" outlineLevel="0" collapsed="false">
      <c r="A1076" s="20" t="s">
        <v>2269</v>
      </c>
      <c r="B1076" s="49" t="str">
        <f aca="false">MID(A1076,8,4)</f>
        <v>2018</v>
      </c>
      <c r="C1076" s="49" t="s">
        <v>42</v>
      </c>
      <c r="D1076" s="20" t="s">
        <v>54</v>
      </c>
      <c r="E1076" s="103" t="s">
        <v>44</v>
      </c>
      <c r="F1076" s="51" t="s">
        <v>2424</v>
      </c>
      <c r="G1076" s="49" t="s">
        <v>2425</v>
      </c>
      <c r="H1076" s="85" t="n">
        <v>201800630</v>
      </c>
      <c r="I1076" s="49" t="s">
        <v>1840</v>
      </c>
      <c r="J1076" s="49" t="s">
        <v>1466</v>
      </c>
      <c r="K1076" s="95" t="n">
        <v>43434</v>
      </c>
      <c r="L1076" s="95" t="n">
        <v>43799</v>
      </c>
      <c r="M1076" s="35" t="str">
        <f aca="true">IF(L1076-TODAY()&lt;0,"",IF(L1076-TODAY()&lt;30,30,IF(L1076-TODAY()&lt;60,60,IF(L1076-TODAY()&lt;90,90,IF(L1076-TODAY()&lt;180,180,"")))))</f>
        <v/>
      </c>
      <c r="N1076" s="104" t="n">
        <v>29000</v>
      </c>
      <c r="O1076" s="20"/>
      <c r="P1076" s="44" t="s">
        <v>2426</v>
      </c>
    </row>
    <row r="1077" s="71" customFormat="true" ht="22.5" hidden="false" customHeight="false" outlineLevel="0" collapsed="false">
      <c r="A1077" s="66" t="s">
        <v>2427</v>
      </c>
      <c r="B1077" s="20" t="str">
        <f aca="false">MID(A1077,8,4)</f>
        <v>2014</v>
      </c>
      <c r="C1077" s="66" t="s">
        <v>42</v>
      </c>
      <c r="D1077" s="66" t="s">
        <v>37</v>
      </c>
      <c r="E1077" s="33" t="s">
        <v>44</v>
      </c>
      <c r="F1077" s="34" t="s">
        <v>2428</v>
      </c>
      <c r="G1077" s="66" t="s">
        <v>2429</v>
      </c>
      <c r="H1077" s="85" t="n">
        <v>201400207</v>
      </c>
      <c r="I1077" s="66" t="s">
        <v>1046</v>
      </c>
      <c r="J1077" s="66"/>
      <c r="K1077" s="68" t="n">
        <v>41974</v>
      </c>
      <c r="L1077" s="68" t="n">
        <v>43799</v>
      </c>
      <c r="M1077" s="35" t="str">
        <f aca="true">IF(L1077-TODAY()&lt;0,"",IF(L1077-TODAY()&lt;30,30,IF(L1077-TODAY()&lt;60,60,IF(L1077-TODAY()&lt;90,90,IF(L1077-TODAY()&lt;180,180,"")))))</f>
        <v/>
      </c>
      <c r="N1077" s="69" t="n">
        <v>1081034.16</v>
      </c>
      <c r="O1077" s="66" t="n">
        <v>13</v>
      </c>
      <c r="P1077" s="75" t="s">
        <v>2430</v>
      </c>
    </row>
    <row r="1078" s="71" customFormat="true" ht="11.25" hidden="false" customHeight="false" outlineLevel="0" collapsed="false">
      <c r="A1078" s="76" t="s">
        <v>2427</v>
      </c>
      <c r="B1078" s="17" t="str">
        <f aca="false">MID(A1078,8,4)</f>
        <v>2014</v>
      </c>
      <c r="C1078" s="76" t="s">
        <v>42</v>
      </c>
      <c r="D1078" s="76" t="s">
        <v>37</v>
      </c>
      <c r="E1078" s="77" t="s">
        <v>1047</v>
      </c>
      <c r="F1078" s="63" t="s">
        <v>2431</v>
      </c>
      <c r="G1078" s="66" t="s">
        <v>2429</v>
      </c>
      <c r="H1078" s="85" t="n">
        <v>201400207</v>
      </c>
      <c r="I1078" s="66" t="s">
        <v>1046</v>
      </c>
      <c r="J1078" s="66"/>
      <c r="K1078" s="68" t="n">
        <v>43434</v>
      </c>
      <c r="L1078" s="68" t="n">
        <v>43434</v>
      </c>
      <c r="M1078" s="35" t="str">
        <f aca="true">IF(L1078-TODAY()&lt;0,"",IF(L1078-TODAY()&lt;30,30,IF(L1078-TODAY()&lt;60,60,IF(L1078-TODAY()&lt;90,90,IF(L1078-TODAY()&lt;180,180,"")))))</f>
        <v/>
      </c>
      <c r="N1078" s="79" t="n">
        <v>1349102.64</v>
      </c>
      <c r="O1078" s="66" t="n">
        <v>13</v>
      </c>
      <c r="P1078" s="70"/>
    </row>
    <row r="1079" s="71" customFormat="true" ht="22.5" hidden="false" customHeight="false" outlineLevel="0" collapsed="false">
      <c r="A1079" s="76" t="s">
        <v>2432</v>
      </c>
      <c r="B1079" s="17" t="str">
        <f aca="false">MID(A1079,8,4)</f>
        <v>2014</v>
      </c>
      <c r="C1079" s="76" t="s">
        <v>42</v>
      </c>
      <c r="D1079" s="76" t="s">
        <v>37</v>
      </c>
      <c r="E1079" s="77" t="s">
        <v>837</v>
      </c>
      <c r="F1079" s="63" t="s">
        <v>2433</v>
      </c>
      <c r="G1079" s="66" t="s">
        <v>2429</v>
      </c>
      <c r="H1079" s="85" t="n">
        <v>201400207</v>
      </c>
      <c r="I1079" s="66" t="s">
        <v>1046</v>
      </c>
      <c r="J1079" s="66"/>
      <c r="K1079" s="68" t="n">
        <v>43434</v>
      </c>
      <c r="L1079" s="68" t="n">
        <v>43799</v>
      </c>
      <c r="M1079" s="35" t="str">
        <f aca="true">IF(L1079-TODAY()&lt;0,"",IF(L1079-TODAY()&lt;30,30,IF(L1079-TODAY()&lt;60,60,IF(L1079-TODAY()&lt;90,90,IF(L1079-TODAY()&lt;180,180,"")))))</f>
        <v/>
      </c>
      <c r="N1079" s="79" t="n">
        <v>1349102.64</v>
      </c>
      <c r="O1079" s="66" t="n">
        <v>13</v>
      </c>
      <c r="P1079" s="70"/>
    </row>
    <row r="1080" s="71" customFormat="true" ht="12" hidden="false" customHeight="true" outlineLevel="0" collapsed="false">
      <c r="A1080" s="66" t="s">
        <v>2427</v>
      </c>
      <c r="B1080" s="20" t="str">
        <f aca="false">MID(A1080,8,4)</f>
        <v>2014</v>
      </c>
      <c r="C1080" s="66" t="s">
        <v>42</v>
      </c>
      <c r="D1080" s="66" t="s">
        <v>37</v>
      </c>
      <c r="E1080" s="33" t="s">
        <v>1047</v>
      </c>
      <c r="F1080" s="34" t="s">
        <v>2434</v>
      </c>
      <c r="G1080" s="66" t="s">
        <v>51</v>
      </c>
      <c r="H1080" s="85" t="n">
        <v>201400207</v>
      </c>
      <c r="I1080" s="66" t="s">
        <v>375</v>
      </c>
      <c r="J1080" s="66"/>
      <c r="K1080" s="22" t="n">
        <v>43101</v>
      </c>
      <c r="L1080" s="68" t="n">
        <v>43799</v>
      </c>
      <c r="M1080" s="35" t="str">
        <f aca="true">IF(L1080-TODAY()&lt;0,"",IF(L1080-TODAY()&lt;30,30,IF(L1080-TODAY()&lt;60,60,IF(L1080-TODAY()&lt;90,90,IF(L1080-TODAY()&lt;180,180,"")))))</f>
        <v/>
      </c>
      <c r="N1080" s="69" t="n">
        <v>28404.81</v>
      </c>
      <c r="O1080" s="66" t="n">
        <v>13</v>
      </c>
      <c r="P1080" s="70"/>
    </row>
    <row r="1081" s="71" customFormat="true" ht="22.5" hidden="false" customHeight="false" outlineLevel="0" collapsed="false">
      <c r="A1081" s="66" t="s">
        <v>2427</v>
      </c>
      <c r="B1081" s="20" t="str">
        <f aca="false">MID(A1081,8,4)</f>
        <v>2014</v>
      </c>
      <c r="C1081" s="66" t="s">
        <v>42</v>
      </c>
      <c r="D1081" s="66" t="s">
        <v>37</v>
      </c>
      <c r="E1081" s="77" t="s">
        <v>837</v>
      </c>
      <c r="F1081" s="63" t="s">
        <v>2435</v>
      </c>
      <c r="G1081" s="66" t="s">
        <v>51</v>
      </c>
      <c r="H1081" s="85" t="n">
        <v>201400207</v>
      </c>
      <c r="I1081" s="66" t="s">
        <v>375</v>
      </c>
      <c r="J1081" s="66"/>
      <c r="K1081" s="22" t="n">
        <v>43709</v>
      </c>
      <c r="L1081" s="68" t="n">
        <v>43799</v>
      </c>
      <c r="M1081" s="35" t="str">
        <f aca="true">IF(L1081-TODAY()&lt;0,"",IF(L1081-TODAY()&lt;30,30,IF(L1081-TODAY()&lt;60,60,IF(L1081-TODAY()&lt;90,90,IF(L1081-TODAY()&lt;180,180,"")))))</f>
        <v/>
      </c>
      <c r="N1081" s="79" t="n">
        <v>-84325.56</v>
      </c>
      <c r="O1081" s="66" t="n">
        <v>-4</v>
      </c>
      <c r="P1081" s="70"/>
    </row>
    <row r="1082" s="71" customFormat="true" ht="22.5" hidden="false" customHeight="false" outlineLevel="0" collapsed="false">
      <c r="A1082" s="66" t="s">
        <v>2427</v>
      </c>
      <c r="B1082" s="20" t="str">
        <f aca="false">MID(A1082,8,4)</f>
        <v>2014</v>
      </c>
      <c r="C1082" s="66" t="s">
        <v>42</v>
      </c>
      <c r="D1082" s="66" t="s">
        <v>37</v>
      </c>
      <c r="E1082" s="77" t="s">
        <v>1047</v>
      </c>
      <c r="F1082" s="63" t="s">
        <v>2436</v>
      </c>
      <c r="G1082" s="66" t="s">
        <v>51</v>
      </c>
      <c r="H1082" s="85" t="n">
        <v>201400207</v>
      </c>
      <c r="I1082" s="66" t="s">
        <v>375</v>
      </c>
      <c r="J1082" s="66"/>
      <c r="K1082" s="22" t="n">
        <v>43466</v>
      </c>
      <c r="L1082" s="68" t="n">
        <v>43799</v>
      </c>
      <c r="M1082" s="35"/>
      <c r="N1082" s="79" t="n">
        <v>37074.45</v>
      </c>
      <c r="O1082" s="66"/>
      <c r="P1082" s="70"/>
    </row>
    <row r="1083" s="71" customFormat="true" ht="11.25" hidden="false" customHeight="false" outlineLevel="0" collapsed="false">
      <c r="A1083" s="66" t="s">
        <v>2437</v>
      </c>
      <c r="B1083" s="20" t="str">
        <f aca="false">MID(A1083,8,4)</f>
        <v>2013</v>
      </c>
      <c r="C1083" s="66" t="s">
        <v>42</v>
      </c>
      <c r="D1083" s="66" t="s">
        <v>43</v>
      </c>
      <c r="E1083" s="33" t="s">
        <v>44</v>
      </c>
      <c r="F1083" s="34" t="s">
        <v>2438</v>
      </c>
      <c r="G1083" s="66" t="s">
        <v>2439</v>
      </c>
      <c r="H1083" s="85" t="n">
        <v>201400010</v>
      </c>
      <c r="I1083" s="66" t="s">
        <v>91</v>
      </c>
      <c r="J1083" s="66"/>
      <c r="K1083" s="68" t="n">
        <v>41730</v>
      </c>
      <c r="L1083" s="68" t="n">
        <v>43799</v>
      </c>
      <c r="M1083" s="35" t="str">
        <f aca="true">IF(L1083-TODAY()&lt;0,"",IF(L1083-TODAY()&lt;30,30,IF(L1083-TODAY()&lt;60,60,IF(L1083-TODAY()&lt;90,90,IF(L1083-TODAY()&lt;180,180,"")))))</f>
        <v/>
      </c>
      <c r="N1083" s="96" t="n">
        <v>0</v>
      </c>
      <c r="O1083" s="66"/>
      <c r="P1083" s="70"/>
    </row>
    <row r="1084" s="71" customFormat="true" ht="11.25" hidden="false" customHeight="false" outlineLevel="0" collapsed="false">
      <c r="A1084" s="66" t="s">
        <v>2437</v>
      </c>
      <c r="B1084" s="20" t="str">
        <f aca="false">MID(A1084,8,4)</f>
        <v>2013</v>
      </c>
      <c r="C1084" s="66" t="s">
        <v>42</v>
      </c>
      <c r="D1084" s="66" t="s">
        <v>43</v>
      </c>
      <c r="E1084" s="33" t="s">
        <v>837</v>
      </c>
      <c r="F1084" s="34" t="s">
        <v>2440</v>
      </c>
      <c r="G1084" s="66" t="s">
        <v>2439</v>
      </c>
      <c r="H1084" s="85" t="n">
        <v>201400010</v>
      </c>
      <c r="I1084" s="66" t="s">
        <v>91</v>
      </c>
      <c r="J1084" s="66"/>
      <c r="K1084" s="68" t="n">
        <v>43190</v>
      </c>
      <c r="L1084" s="68" t="n">
        <v>43555</v>
      </c>
      <c r="M1084" s="35" t="str">
        <f aca="true">IF(L1084-TODAY()&lt;0,"",IF(L1084-TODAY()&lt;30,30,IF(L1084-TODAY()&lt;60,60,IF(L1084-TODAY()&lt;90,90,IF(L1084-TODAY()&lt;180,180,"")))))</f>
        <v/>
      </c>
      <c r="N1084" s="96" t="n">
        <v>0</v>
      </c>
      <c r="O1084" s="66"/>
      <c r="P1084" s="70"/>
    </row>
    <row r="1085" s="71" customFormat="true" ht="22.5" hidden="false" customHeight="false" outlineLevel="0" collapsed="false">
      <c r="A1085" s="66" t="s">
        <v>2437</v>
      </c>
      <c r="B1085" s="20" t="str">
        <f aca="false">MID(A1085,8,4)</f>
        <v>2013</v>
      </c>
      <c r="C1085" s="66" t="s">
        <v>42</v>
      </c>
      <c r="D1085" s="66" t="s">
        <v>43</v>
      </c>
      <c r="E1085" s="33" t="s">
        <v>837</v>
      </c>
      <c r="F1085" s="34" t="s">
        <v>2441</v>
      </c>
      <c r="G1085" s="66" t="s">
        <v>2439</v>
      </c>
      <c r="H1085" s="85" t="n">
        <v>201400010</v>
      </c>
      <c r="I1085" s="66" t="s">
        <v>91</v>
      </c>
      <c r="J1085" s="66"/>
      <c r="K1085" s="68" t="n">
        <v>43555</v>
      </c>
      <c r="L1085" s="68" t="n">
        <v>43738</v>
      </c>
      <c r="M1085" s="35" t="str">
        <f aca="true">IF(L1085-TODAY()&lt;0,"",IF(L1085-TODAY()&lt;30,30,IF(L1085-TODAY()&lt;60,60,IF(L1085-TODAY()&lt;90,90,IF(L1085-TODAY()&lt;180,180,"")))))</f>
        <v/>
      </c>
      <c r="N1085" s="96" t="n">
        <v>0</v>
      </c>
      <c r="O1085" s="66"/>
      <c r="P1085" s="70"/>
    </row>
    <row r="1086" s="71" customFormat="true" ht="22.5" hidden="false" customHeight="false" outlineLevel="0" collapsed="false">
      <c r="A1086" s="66" t="s">
        <v>2437</v>
      </c>
      <c r="B1086" s="20" t="str">
        <f aca="false">MID(A1086,8,4)</f>
        <v>2013</v>
      </c>
      <c r="C1086" s="66" t="s">
        <v>42</v>
      </c>
      <c r="D1086" s="66" t="s">
        <v>43</v>
      </c>
      <c r="E1086" s="33" t="s">
        <v>837</v>
      </c>
      <c r="F1086" s="34" t="s">
        <v>2442</v>
      </c>
      <c r="G1086" s="66" t="s">
        <v>2439</v>
      </c>
      <c r="H1086" s="85" t="n">
        <v>201400010</v>
      </c>
      <c r="I1086" s="66" t="s">
        <v>91</v>
      </c>
      <c r="J1086" s="66"/>
      <c r="K1086" s="68" t="n">
        <v>43738</v>
      </c>
      <c r="L1086" s="68" t="n">
        <v>43799</v>
      </c>
      <c r="M1086" s="35" t="str">
        <f aca="true">IF(L1086-TODAY()&lt;0,"",IF(L1086-TODAY()&lt;30,30,IF(L1086-TODAY()&lt;60,60,IF(L1086-TODAY()&lt;90,90,IF(L1086-TODAY()&lt;180,180,"")))))</f>
        <v/>
      </c>
      <c r="N1086" s="96" t="n">
        <v>0</v>
      </c>
      <c r="O1086" s="66"/>
      <c r="P1086" s="70"/>
    </row>
    <row r="1087" s="71" customFormat="true" ht="11.25" hidden="false" customHeight="false" outlineLevel="0" collapsed="false">
      <c r="A1087" s="20" t="s">
        <v>2443</v>
      </c>
      <c r="B1087" s="49" t="str">
        <f aca="false">MID(A1087,8,4)</f>
        <v>2018</v>
      </c>
      <c r="C1087" s="49" t="s">
        <v>49</v>
      </c>
      <c r="D1087" s="20" t="s">
        <v>748</v>
      </c>
      <c r="E1087" s="103" t="s">
        <v>44</v>
      </c>
      <c r="F1087" s="51" t="s">
        <v>2444</v>
      </c>
      <c r="G1087" s="49" t="s">
        <v>1568</v>
      </c>
      <c r="H1087" s="85" t="n">
        <v>201800572</v>
      </c>
      <c r="I1087" s="49" t="s">
        <v>2445</v>
      </c>
      <c r="J1087" s="49"/>
      <c r="K1087" s="95" t="n">
        <v>43435</v>
      </c>
      <c r="L1087" s="95" t="n">
        <v>43800</v>
      </c>
      <c r="M1087" s="35" t="str">
        <f aca="true">IF(L1087-TODAY()&lt;0,"",IF(L1087-TODAY()&lt;30,30,IF(L1087-TODAY()&lt;60,60,IF(L1087-TODAY()&lt;90,90,IF(L1087-TODAY()&lt;180,180,"")))))</f>
        <v/>
      </c>
      <c r="N1087" s="104" t="n">
        <v>212610</v>
      </c>
      <c r="O1087" s="20"/>
      <c r="P1087" s="44"/>
    </row>
    <row r="1088" s="71" customFormat="true" ht="23.25" hidden="false" customHeight="true" outlineLevel="0" collapsed="false">
      <c r="A1088" s="20" t="s">
        <v>2446</v>
      </c>
      <c r="B1088" s="49" t="str">
        <f aca="false">MID(A1088,8,4)</f>
        <v>2018</v>
      </c>
      <c r="C1088" s="49" t="s">
        <v>42</v>
      </c>
      <c r="D1088" s="20" t="s">
        <v>54</v>
      </c>
      <c r="E1088" s="49" t="s">
        <v>44</v>
      </c>
      <c r="F1088" s="51" t="s">
        <v>2447</v>
      </c>
      <c r="G1088" s="49" t="s">
        <v>535</v>
      </c>
      <c r="H1088" s="85" t="n">
        <v>201800577</v>
      </c>
      <c r="I1088" s="49" t="s">
        <v>2448</v>
      </c>
      <c r="J1088" s="49"/>
      <c r="K1088" s="95" t="n">
        <v>43437</v>
      </c>
      <c r="L1088" s="95" t="n">
        <v>43802</v>
      </c>
      <c r="M1088" s="35" t="str">
        <f aca="true">IF(L1088-TODAY()&lt;0,"",IF(L1088-TODAY()&lt;30,30,IF(L1088-TODAY()&lt;60,60,IF(L1088-TODAY()&lt;90,90,IF(L1088-TODAY()&lt;180,180,"")))))</f>
        <v/>
      </c>
      <c r="N1088" s="104" t="n">
        <v>18898</v>
      </c>
      <c r="O1088" s="20"/>
      <c r="P1088" s="44" t="s">
        <v>2449</v>
      </c>
    </row>
    <row r="1089" s="71" customFormat="true" ht="23.25" hidden="false" customHeight="true" outlineLevel="0" collapsed="false">
      <c r="A1089" s="20" t="s">
        <v>2401</v>
      </c>
      <c r="B1089" s="49" t="n">
        <v>2018</v>
      </c>
      <c r="C1089" s="49" t="s">
        <v>42</v>
      </c>
      <c r="D1089" s="20" t="s">
        <v>54</v>
      </c>
      <c r="E1089" s="49" t="s">
        <v>44</v>
      </c>
      <c r="F1089" s="51" t="s">
        <v>1483</v>
      </c>
      <c r="G1089" s="49" t="s">
        <v>2010</v>
      </c>
      <c r="H1089" s="85" t="n">
        <v>201800587</v>
      </c>
      <c r="I1089" s="49" t="s">
        <v>2084</v>
      </c>
      <c r="J1089" s="49"/>
      <c r="K1089" s="95" t="n">
        <v>43437</v>
      </c>
      <c r="L1089" s="95" t="n">
        <v>43802</v>
      </c>
      <c r="M1089" s="35" t="str">
        <f aca="true">IF(L1089-TODAY()&lt;0,"",IF(L1089-TODAY()&lt;30,30,IF(L1089-TODAY()&lt;60,60,IF(L1089-TODAY()&lt;90,90,IF(L1089-TODAY()&lt;180,180,"")))))</f>
        <v/>
      </c>
      <c r="N1089" s="104" t="n">
        <v>67300</v>
      </c>
      <c r="O1089" s="20"/>
      <c r="P1089" s="44" t="s">
        <v>2450</v>
      </c>
    </row>
    <row r="1090" s="71" customFormat="true" ht="23.25" hidden="false" customHeight="true" outlineLevel="0" collapsed="false">
      <c r="A1090" s="20" t="s">
        <v>2082</v>
      </c>
      <c r="B1090" s="49" t="n">
        <v>2018</v>
      </c>
      <c r="C1090" s="49" t="s">
        <v>42</v>
      </c>
      <c r="D1090" s="20" t="s">
        <v>54</v>
      </c>
      <c r="E1090" s="49" t="s">
        <v>44</v>
      </c>
      <c r="F1090" s="51" t="s">
        <v>1483</v>
      </c>
      <c r="G1090" s="49" t="s">
        <v>2010</v>
      </c>
      <c r="H1090" s="85" t="n">
        <v>201800586</v>
      </c>
      <c r="I1090" s="49" t="s">
        <v>2084</v>
      </c>
      <c r="J1090" s="49"/>
      <c r="K1090" s="95" t="n">
        <v>43437</v>
      </c>
      <c r="L1090" s="95" t="n">
        <v>43802</v>
      </c>
      <c r="M1090" s="35" t="str">
        <f aca="true">IF(L1090-TODAY()&lt;0,"",IF(L1090-TODAY()&lt;30,30,IF(L1090-TODAY()&lt;60,60,IF(L1090-TODAY()&lt;90,90,IF(L1090-TODAY()&lt;180,180,"")))))</f>
        <v/>
      </c>
      <c r="N1090" s="104" t="n">
        <v>67000</v>
      </c>
      <c r="O1090" s="20"/>
      <c r="P1090" s="44" t="s">
        <v>2451</v>
      </c>
    </row>
    <row r="1091" s="71" customFormat="true" ht="23.25" hidden="false" customHeight="true" outlineLevel="0" collapsed="false">
      <c r="A1091" s="20" t="s">
        <v>2082</v>
      </c>
      <c r="B1091" s="49" t="str">
        <f aca="false">MID(A1091,8,4)</f>
        <v>2018</v>
      </c>
      <c r="C1091" s="49" t="s">
        <v>42</v>
      </c>
      <c r="D1091" s="20" t="s">
        <v>54</v>
      </c>
      <c r="E1091" s="49" t="s">
        <v>44</v>
      </c>
      <c r="F1091" s="51" t="s">
        <v>2083</v>
      </c>
      <c r="G1091" s="49" t="s">
        <v>535</v>
      </c>
      <c r="H1091" s="85" t="n">
        <v>201800578</v>
      </c>
      <c r="I1091" s="49" t="s">
        <v>2087</v>
      </c>
      <c r="J1091" s="49"/>
      <c r="K1091" s="95" t="n">
        <v>43437</v>
      </c>
      <c r="L1091" s="95" t="n">
        <v>43802</v>
      </c>
      <c r="M1091" s="35" t="str">
        <f aca="true">IF(L1091-TODAY()&lt;0,"",IF(L1091-TODAY()&lt;30,30,IF(L1091-TODAY()&lt;60,60,IF(L1091-TODAY()&lt;90,90,IF(L1091-TODAY()&lt;180,180,"")))))</f>
        <v/>
      </c>
      <c r="N1091" s="104" t="n">
        <v>26824.99</v>
      </c>
      <c r="O1091" s="20"/>
      <c r="P1091" s="94" t="s">
        <v>2452</v>
      </c>
    </row>
    <row r="1092" s="71" customFormat="true" ht="23.25" hidden="false" customHeight="true" outlineLevel="0" collapsed="false">
      <c r="A1092" s="20" t="s">
        <v>2453</v>
      </c>
      <c r="B1092" s="49" t="str">
        <f aca="false">MID(A1092,8,4)</f>
        <v>2018</v>
      </c>
      <c r="C1092" s="49" t="s">
        <v>42</v>
      </c>
      <c r="D1092" s="20" t="s">
        <v>557</v>
      </c>
      <c r="E1092" s="103"/>
      <c r="F1092" s="51" t="s">
        <v>2454</v>
      </c>
      <c r="G1092" s="49" t="s">
        <v>1049</v>
      </c>
      <c r="H1092" s="85" t="s">
        <v>2455</v>
      </c>
      <c r="I1092" s="49" t="s">
        <v>2051</v>
      </c>
      <c r="J1092" s="20" t="s">
        <v>223</v>
      </c>
      <c r="K1092" s="95" t="n">
        <v>43437</v>
      </c>
      <c r="L1092" s="95" t="n">
        <v>43802</v>
      </c>
      <c r="M1092" s="51" t="str">
        <f aca="true">IF(L1092-TODAY()&lt;0,"",IF(L1092-TODAY()&lt;30,30,IF(L1092-TODAY()&lt;60,60,IF(L1092-TODAY()&lt;90,90,IF(L1092-TODAY()&lt;180,180,"")))))</f>
        <v/>
      </c>
      <c r="N1092" s="104" t="n">
        <v>919779.8</v>
      </c>
      <c r="O1092" s="20"/>
      <c r="P1092" s="44"/>
    </row>
    <row r="1093" s="71" customFormat="true" ht="23.25" hidden="false" customHeight="true" outlineLevel="0" collapsed="false">
      <c r="A1093" s="20" t="s">
        <v>1591</v>
      </c>
      <c r="B1093" s="49" t="str">
        <f aca="false">MID(A1093,8,4)</f>
        <v>2017</v>
      </c>
      <c r="C1093" s="49" t="s">
        <v>42</v>
      </c>
      <c r="D1093" s="20" t="s">
        <v>54</v>
      </c>
      <c r="E1093" s="49" t="s">
        <v>44</v>
      </c>
      <c r="F1093" s="51" t="s">
        <v>2456</v>
      </c>
      <c r="G1093" s="49" t="s">
        <v>2189</v>
      </c>
      <c r="H1093" s="85" t="n">
        <v>201800606</v>
      </c>
      <c r="I1093" s="49" t="s">
        <v>2457</v>
      </c>
      <c r="J1093" s="49"/>
      <c r="K1093" s="95" t="n">
        <v>43438</v>
      </c>
      <c r="L1093" s="95" t="n">
        <v>43803</v>
      </c>
      <c r="M1093" s="35" t="str">
        <f aca="true">IF(L1093-TODAY()&lt;0,"",IF(L1093-TODAY()&lt;30,30,IF(L1093-TODAY()&lt;60,60,IF(L1093-TODAY()&lt;90,90,IF(L1093-TODAY()&lt;180,180,"")))))</f>
        <v/>
      </c>
      <c r="N1093" s="104" t="n">
        <v>2213.85</v>
      </c>
      <c r="O1093" s="20"/>
      <c r="P1093" s="44" t="s">
        <v>2458</v>
      </c>
    </row>
    <row r="1094" s="71" customFormat="true" ht="11.25" hidden="false" customHeight="false" outlineLevel="0" collapsed="false">
      <c r="A1094" s="20" t="s">
        <v>1591</v>
      </c>
      <c r="B1094" s="49" t="str">
        <f aca="false">MID(A1094,8,4)</f>
        <v>2017</v>
      </c>
      <c r="C1094" s="49" t="s">
        <v>42</v>
      </c>
      <c r="D1094" s="20" t="s">
        <v>54</v>
      </c>
      <c r="E1094" s="103" t="s">
        <v>44</v>
      </c>
      <c r="F1094" s="51" t="s">
        <v>2124</v>
      </c>
      <c r="G1094" s="49" t="s">
        <v>2459</v>
      </c>
      <c r="H1094" s="85" t="n">
        <v>201800584</v>
      </c>
      <c r="I1094" s="49" t="s">
        <v>1782</v>
      </c>
      <c r="J1094" s="49"/>
      <c r="K1094" s="95" t="n">
        <v>43438</v>
      </c>
      <c r="L1094" s="95" t="n">
        <v>43803</v>
      </c>
      <c r="M1094" s="35" t="str">
        <f aca="true">IF(L1094-TODAY()&lt;0,"",IF(L1094-TODAY()&lt;30,30,IF(L1094-TODAY()&lt;60,60,IF(L1094-TODAY()&lt;90,90,IF(L1094-TODAY()&lt;180,180,"")))))</f>
        <v/>
      </c>
      <c r="N1094" s="104" t="n">
        <v>8999.8</v>
      </c>
      <c r="O1094" s="20"/>
      <c r="P1094" s="44" t="s">
        <v>2460</v>
      </c>
    </row>
    <row r="1095" s="71" customFormat="true" ht="22.5" hidden="false" customHeight="false" outlineLevel="0" collapsed="false">
      <c r="A1095" s="20" t="s">
        <v>1591</v>
      </c>
      <c r="B1095" s="49" t="str">
        <f aca="false">MID(A1095,8,4)</f>
        <v>2017</v>
      </c>
      <c r="C1095" s="49" t="s">
        <v>42</v>
      </c>
      <c r="D1095" s="20" t="s">
        <v>54</v>
      </c>
      <c r="E1095" s="49" t="s">
        <v>44</v>
      </c>
      <c r="F1095" s="51" t="s">
        <v>2063</v>
      </c>
      <c r="G1095" s="49" t="s">
        <v>2189</v>
      </c>
      <c r="H1095" s="85" t="n">
        <v>201800575</v>
      </c>
      <c r="I1095" s="49" t="s">
        <v>1876</v>
      </c>
      <c r="J1095" s="49"/>
      <c r="K1095" s="95" t="n">
        <v>43438</v>
      </c>
      <c r="L1095" s="95" t="n">
        <v>43803</v>
      </c>
      <c r="M1095" s="35" t="str">
        <f aca="true">IF(L1095-TODAY()&lt;0,"",IF(L1095-TODAY()&lt;30,30,IF(L1095-TODAY()&lt;60,60,IF(L1095-TODAY()&lt;90,90,IF(L1095-TODAY()&lt;180,180,"")))))</f>
        <v/>
      </c>
      <c r="N1095" s="104" t="n">
        <v>29394.9</v>
      </c>
      <c r="O1095" s="20"/>
      <c r="P1095" s="44" t="s">
        <v>2461</v>
      </c>
    </row>
    <row r="1096" s="71" customFormat="true" ht="22.5" hidden="false" customHeight="false" outlineLevel="0" collapsed="false">
      <c r="A1096" s="20" t="s">
        <v>1591</v>
      </c>
      <c r="B1096" s="49" t="str">
        <f aca="false">MID(A1096,8,4)</f>
        <v>2017</v>
      </c>
      <c r="C1096" s="49" t="s">
        <v>42</v>
      </c>
      <c r="D1096" s="20" t="s">
        <v>54</v>
      </c>
      <c r="E1096" s="103" t="s">
        <v>44</v>
      </c>
      <c r="F1096" s="51" t="s">
        <v>1616</v>
      </c>
      <c r="G1096" s="49" t="s">
        <v>2189</v>
      </c>
      <c r="H1096" s="85" t="n">
        <v>201800700</v>
      </c>
      <c r="I1096" s="49" t="s">
        <v>1641</v>
      </c>
      <c r="J1096" s="49"/>
      <c r="K1096" s="95" t="n">
        <v>43438</v>
      </c>
      <c r="L1096" s="73" t="n">
        <v>43803</v>
      </c>
      <c r="M1096" s="51"/>
      <c r="N1096" s="104" t="n">
        <v>25049.5</v>
      </c>
      <c r="O1096" s="20"/>
      <c r="P1096" s="44" t="s">
        <v>2462</v>
      </c>
    </row>
    <row r="1097" s="71" customFormat="true" ht="22.5" hidden="false" customHeight="false" outlineLevel="0" collapsed="false">
      <c r="A1097" s="20" t="s">
        <v>1591</v>
      </c>
      <c r="B1097" s="49" t="str">
        <f aca="false">MID(A1097,8,4)</f>
        <v>2017</v>
      </c>
      <c r="C1097" s="49" t="s">
        <v>42</v>
      </c>
      <c r="D1097" s="20" t="s">
        <v>54</v>
      </c>
      <c r="E1097" s="49" t="s">
        <v>44</v>
      </c>
      <c r="F1097" s="51" t="s">
        <v>2463</v>
      </c>
      <c r="G1097" s="122" t="s">
        <v>1065</v>
      </c>
      <c r="H1097" s="85" t="n">
        <v>201800589</v>
      </c>
      <c r="I1097" s="49" t="s">
        <v>2464</v>
      </c>
      <c r="J1097" s="49"/>
      <c r="K1097" s="95" t="n">
        <v>43438</v>
      </c>
      <c r="L1097" s="95" t="n">
        <v>43803</v>
      </c>
      <c r="M1097" s="35" t="str">
        <f aca="true">IF(L1097-TODAY()&lt;0,"",IF(L1097-TODAY()&lt;30,30,IF(L1097-TODAY()&lt;60,60,IF(L1097-TODAY()&lt;90,90,IF(L1097-TODAY()&lt;180,180,"")))))</f>
        <v/>
      </c>
      <c r="N1097" s="104" t="n">
        <v>2868</v>
      </c>
      <c r="O1097" s="20"/>
      <c r="P1097" s="44" t="s">
        <v>2465</v>
      </c>
    </row>
    <row r="1098" s="71" customFormat="true" ht="22.5" hidden="false" customHeight="false" outlineLevel="0" collapsed="false">
      <c r="A1098" s="20" t="s">
        <v>1591</v>
      </c>
      <c r="B1098" s="49" t="str">
        <f aca="false">MID(A1098,8,4)</f>
        <v>2017</v>
      </c>
      <c r="C1098" s="49" t="s">
        <v>42</v>
      </c>
      <c r="D1098" s="20" t="s">
        <v>54</v>
      </c>
      <c r="E1098" s="49" t="s">
        <v>44</v>
      </c>
      <c r="F1098" s="51" t="s">
        <v>2456</v>
      </c>
      <c r="G1098" s="49" t="s">
        <v>2189</v>
      </c>
      <c r="H1098" s="85" t="n">
        <v>201800628</v>
      </c>
      <c r="I1098" s="49" t="s">
        <v>1655</v>
      </c>
      <c r="J1098" s="49"/>
      <c r="K1098" s="95" t="n">
        <v>43438</v>
      </c>
      <c r="L1098" s="95" t="n">
        <v>43803</v>
      </c>
      <c r="M1098" s="35" t="str">
        <f aca="true">IF(L1098-TODAY()&lt;0,"",IF(L1098-TODAY()&lt;30,30,IF(L1098-TODAY()&lt;60,60,IF(L1098-TODAY()&lt;90,90,IF(L1098-TODAY()&lt;180,180,"")))))</f>
        <v/>
      </c>
      <c r="N1098" s="104" t="n">
        <v>19740</v>
      </c>
      <c r="O1098" s="95"/>
      <c r="P1098" s="44" t="s">
        <v>2466</v>
      </c>
    </row>
    <row r="1099" s="71" customFormat="true" ht="22.5" hidden="false" customHeight="false" outlineLevel="0" collapsed="false">
      <c r="A1099" s="20" t="s">
        <v>1591</v>
      </c>
      <c r="B1099" s="49" t="str">
        <f aca="false">MID(A1099,8,4)</f>
        <v>2017</v>
      </c>
      <c r="C1099" s="49" t="s">
        <v>42</v>
      </c>
      <c r="D1099" s="20" t="s">
        <v>54</v>
      </c>
      <c r="E1099" s="49" t="s">
        <v>44</v>
      </c>
      <c r="F1099" s="51" t="s">
        <v>1868</v>
      </c>
      <c r="G1099" s="49" t="s">
        <v>24</v>
      </c>
      <c r="H1099" s="85" t="n">
        <v>201800597</v>
      </c>
      <c r="I1099" s="49" t="s">
        <v>1896</v>
      </c>
      <c r="J1099" s="49"/>
      <c r="K1099" s="95" t="n">
        <v>43439</v>
      </c>
      <c r="L1099" s="95" t="n">
        <v>43804</v>
      </c>
      <c r="M1099" s="35" t="str">
        <f aca="true">IF(L1099-TODAY()&lt;0,"",IF(L1099-TODAY()&lt;30,30,IF(L1099-TODAY()&lt;60,60,IF(L1099-TODAY()&lt;90,90,IF(L1099-TODAY()&lt;180,180,"")))))</f>
        <v/>
      </c>
      <c r="N1099" s="104" t="n">
        <v>41622</v>
      </c>
      <c r="O1099" s="20"/>
      <c r="P1099" s="44" t="s">
        <v>2467</v>
      </c>
    </row>
    <row r="1100" s="71" customFormat="true" ht="22.5" hidden="false" customHeight="false" outlineLevel="0" collapsed="false">
      <c r="A1100" s="20" t="s">
        <v>2023</v>
      </c>
      <c r="B1100" s="49" t="str">
        <f aca="false">MID(A1100,8,4)</f>
        <v>2018</v>
      </c>
      <c r="C1100" s="49" t="s">
        <v>42</v>
      </c>
      <c r="D1100" s="20" t="s">
        <v>54</v>
      </c>
      <c r="E1100" s="103" t="s">
        <v>44</v>
      </c>
      <c r="F1100" s="51" t="s">
        <v>2024</v>
      </c>
      <c r="G1100" s="49" t="s">
        <v>1681</v>
      </c>
      <c r="H1100" s="85" t="n">
        <v>201800604</v>
      </c>
      <c r="I1100" s="49" t="s">
        <v>1425</v>
      </c>
      <c r="J1100" s="66" t="s">
        <v>1426</v>
      </c>
      <c r="K1100" s="95" t="n">
        <v>43439</v>
      </c>
      <c r="L1100" s="95" t="n">
        <v>43804</v>
      </c>
      <c r="M1100" s="35" t="str">
        <f aca="true">IF(L1100-TODAY()&lt;0,"",IF(L1100-TODAY()&lt;30,30,IF(L1100-TODAY()&lt;60,60,IF(L1100-TODAY()&lt;90,90,IF(L1100-TODAY()&lt;180,180,"")))))</f>
        <v/>
      </c>
      <c r="N1100" s="104" t="n">
        <v>2162.4</v>
      </c>
      <c r="O1100" s="20"/>
      <c r="P1100" s="44" t="s">
        <v>2468</v>
      </c>
    </row>
    <row r="1101" s="71" customFormat="true" ht="22.5" hidden="false" customHeight="false" outlineLevel="0" collapsed="false">
      <c r="A1101" s="20" t="s">
        <v>1591</v>
      </c>
      <c r="B1101" s="49" t="str">
        <f aca="false">MID(A1101,8,4)</f>
        <v>2017</v>
      </c>
      <c r="C1101" s="49" t="s">
        <v>42</v>
      </c>
      <c r="D1101" s="20" t="s">
        <v>54</v>
      </c>
      <c r="E1101" s="103" t="s">
        <v>44</v>
      </c>
      <c r="F1101" s="51" t="s">
        <v>1868</v>
      </c>
      <c r="G1101" s="49" t="s">
        <v>1866</v>
      </c>
      <c r="H1101" s="85" t="n">
        <v>201800697</v>
      </c>
      <c r="I1101" s="49" t="s">
        <v>1641</v>
      </c>
      <c r="J1101" s="49"/>
      <c r="K1101" s="95" t="n">
        <v>43439</v>
      </c>
      <c r="L1101" s="73" t="n">
        <v>43804</v>
      </c>
      <c r="M1101" s="51"/>
      <c r="N1101" s="104" t="n">
        <v>19037.62</v>
      </c>
      <c r="O1101" s="20"/>
      <c r="P1101" s="44" t="s">
        <v>2469</v>
      </c>
    </row>
    <row r="1102" s="71" customFormat="true" ht="22.5" hidden="false" customHeight="false" outlineLevel="0" collapsed="false">
      <c r="A1102" s="20" t="s">
        <v>1591</v>
      </c>
      <c r="B1102" s="49" t="str">
        <f aca="false">MID(A1102,8,4)</f>
        <v>2017</v>
      </c>
      <c r="C1102" s="49" t="s">
        <v>42</v>
      </c>
      <c r="D1102" s="20" t="s">
        <v>54</v>
      </c>
      <c r="E1102" s="49" t="s">
        <v>44</v>
      </c>
      <c r="F1102" s="51" t="s">
        <v>2456</v>
      </c>
      <c r="G1102" s="49" t="s">
        <v>2189</v>
      </c>
      <c r="H1102" s="85" t="n">
        <v>201800599</v>
      </c>
      <c r="I1102" s="49" t="s">
        <v>1896</v>
      </c>
      <c r="J1102" s="49"/>
      <c r="K1102" s="95" t="n">
        <v>43439</v>
      </c>
      <c r="L1102" s="95" t="n">
        <v>43804</v>
      </c>
      <c r="M1102" s="35" t="str">
        <f aca="true">IF(L1102-TODAY()&lt;0,"",IF(L1102-TODAY()&lt;30,30,IF(L1102-TODAY()&lt;60,60,IF(L1102-TODAY()&lt;90,90,IF(L1102-TODAY()&lt;180,180,"")))))</f>
        <v/>
      </c>
      <c r="N1102" s="104" t="n">
        <v>55270</v>
      </c>
      <c r="O1102" s="20"/>
      <c r="P1102" s="44" t="s">
        <v>2470</v>
      </c>
    </row>
    <row r="1103" s="71" customFormat="true" ht="22.5" hidden="false" customHeight="false" outlineLevel="0" collapsed="false">
      <c r="A1103" s="20" t="s">
        <v>1591</v>
      </c>
      <c r="B1103" s="49" t="str">
        <f aca="false">MID(A1103,8,4)</f>
        <v>2017</v>
      </c>
      <c r="C1103" s="49" t="s">
        <v>42</v>
      </c>
      <c r="D1103" s="20" t="s">
        <v>54</v>
      </c>
      <c r="E1103" s="49" t="s">
        <v>44</v>
      </c>
      <c r="F1103" s="51" t="s">
        <v>1868</v>
      </c>
      <c r="G1103" s="49" t="s">
        <v>1866</v>
      </c>
      <c r="H1103" s="85" t="n">
        <v>201800591</v>
      </c>
      <c r="I1103" s="49" t="s">
        <v>2464</v>
      </c>
      <c r="J1103" s="49"/>
      <c r="K1103" s="95" t="n">
        <v>43439</v>
      </c>
      <c r="L1103" s="95" t="n">
        <v>43804</v>
      </c>
      <c r="M1103" s="35" t="str">
        <f aca="true">IF(L1103-TODAY()&lt;0,"",IF(L1103-TODAY()&lt;30,30,IF(L1103-TODAY()&lt;60,60,IF(L1103-TODAY()&lt;90,90,IF(L1103-TODAY()&lt;180,180,"")))))</f>
        <v/>
      </c>
      <c r="N1103" s="104" t="n">
        <v>29069.49</v>
      </c>
      <c r="O1103" s="20"/>
      <c r="P1103" s="44" t="s">
        <v>2469</v>
      </c>
    </row>
    <row r="1104" s="71" customFormat="true" ht="22.5" hidden="false" customHeight="false" outlineLevel="0" collapsed="false">
      <c r="A1104" s="20" t="s">
        <v>2471</v>
      </c>
      <c r="B1104" s="49" t="str">
        <f aca="false">MID(A1104,8,4)</f>
        <v>2018</v>
      </c>
      <c r="C1104" s="49" t="s">
        <v>42</v>
      </c>
      <c r="D1104" s="20" t="s">
        <v>54</v>
      </c>
      <c r="E1104" s="103" t="s">
        <v>44</v>
      </c>
      <c r="F1104" s="51" t="s">
        <v>2472</v>
      </c>
      <c r="G1104" s="49" t="s">
        <v>1866</v>
      </c>
      <c r="H1104" s="85" t="n">
        <v>201800646</v>
      </c>
      <c r="I1104" s="49" t="s">
        <v>2473</v>
      </c>
      <c r="J1104" s="49"/>
      <c r="K1104" s="95" t="n">
        <v>43439</v>
      </c>
      <c r="L1104" s="95" t="n">
        <v>43804</v>
      </c>
      <c r="M1104" s="51" t="str">
        <f aca="true">IF(L1104-TODAY()&lt;0,"",IF(L1104-TODAY()&lt;30,30,IF(L1104-TODAY()&lt;60,60,IF(L1104-TODAY()&lt;90,90,IF(L1104-TODAY()&lt;180,180,"")))))</f>
        <v/>
      </c>
      <c r="N1104" s="104" t="n">
        <v>442.77</v>
      </c>
      <c r="O1104" s="20"/>
      <c r="P1104" s="44" t="s">
        <v>2469</v>
      </c>
    </row>
    <row r="1105" s="71" customFormat="true" ht="22.5" hidden="false" customHeight="false" outlineLevel="0" collapsed="false">
      <c r="A1105" s="20" t="s">
        <v>1591</v>
      </c>
      <c r="B1105" s="49" t="str">
        <f aca="false">MID(A1105,8,4)</f>
        <v>2017</v>
      </c>
      <c r="C1105" s="49" t="s">
        <v>42</v>
      </c>
      <c r="D1105" s="20" t="s">
        <v>54</v>
      </c>
      <c r="E1105" s="49" t="s">
        <v>44</v>
      </c>
      <c r="F1105" s="51" t="s">
        <v>2063</v>
      </c>
      <c r="G1105" s="49" t="s">
        <v>1681</v>
      </c>
      <c r="H1105" s="85" t="n">
        <v>201800585</v>
      </c>
      <c r="I1105" s="49" t="s">
        <v>2229</v>
      </c>
      <c r="J1105" s="49"/>
      <c r="K1105" s="95" t="n">
        <v>43440</v>
      </c>
      <c r="L1105" s="95" t="n">
        <v>43805</v>
      </c>
      <c r="M1105" s="35" t="str">
        <f aca="true">IF(L1105-TODAY()&lt;0,"",IF(L1105-TODAY()&lt;30,30,IF(L1105-TODAY()&lt;60,60,IF(L1105-TODAY()&lt;90,90,IF(L1105-TODAY()&lt;180,180,"")))))</f>
        <v/>
      </c>
      <c r="N1105" s="104" t="n">
        <v>27097.64</v>
      </c>
      <c r="O1105" s="20"/>
      <c r="P1105" s="44" t="s">
        <v>2474</v>
      </c>
    </row>
    <row r="1106" s="71" customFormat="true" ht="33.75" hidden="false" customHeight="false" outlineLevel="0" collapsed="false">
      <c r="A1106" s="20" t="s">
        <v>2475</v>
      </c>
      <c r="B1106" s="49" t="str">
        <f aca="false">MID(A1106,8,4)</f>
        <v>2018</v>
      </c>
      <c r="C1106" s="49" t="s">
        <v>42</v>
      </c>
      <c r="D1106" s="20" t="s">
        <v>557</v>
      </c>
      <c r="E1106" s="49"/>
      <c r="F1106" s="51" t="s">
        <v>2476</v>
      </c>
      <c r="G1106" s="49" t="s">
        <v>1049</v>
      </c>
      <c r="H1106" s="85" t="s">
        <v>2477</v>
      </c>
      <c r="I1106" s="49" t="s">
        <v>2478</v>
      </c>
      <c r="J1106" s="20" t="s">
        <v>223</v>
      </c>
      <c r="K1106" s="95" t="n">
        <v>43440</v>
      </c>
      <c r="L1106" s="95" t="n">
        <v>43805</v>
      </c>
      <c r="M1106" s="35" t="str">
        <f aca="true">IF(L1106-TODAY()&lt;0,"",IF(L1106-TODAY()&lt;30,30,IF(L1106-TODAY()&lt;60,60,IF(L1106-TODAY()&lt;90,90,IF(L1106-TODAY()&lt;180,180,"")))))</f>
        <v/>
      </c>
      <c r="N1106" s="116" t="n">
        <v>369955.29</v>
      </c>
      <c r="O1106" s="20"/>
      <c r="P1106" s="44"/>
    </row>
    <row r="1107" s="71" customFormat="true" ht="22.5" hidden="false" customHeight="false" outlineLevel="0" collapsed="false">
      <c r="A1107" s="20" t="s">
        <v>1591</v>
      </c>
      <c r="B1107" s="49" t="str">
        <f aca="false">MID(A1107,8,4)</f>
        <v>2017</v>
      </c>
      <c r="C1107" s="49" t="s">
        <v>42</v>
      </c>
      <c r="D1107" s="20" t="s">
        <v>54</v>
      </c>
      <c r="E1107" s="49" t="s">
        <v>44</v>
      </c>
      <c r="F1107" s="51" t="s">
        <v>2416</v>
      </c>
      <c r="G1107" s="49" t="s">
        <v>1181</v>
      </c>
      <c r="H1107" s="85" t="n">
        <v>201800590</v>
      </c>
      <c r="I1107" s="49" t="s">
        <v>2139</v>
      </c>
      <c r="J1107" s="49"/>
      <c r="K1107" s="95" t="n">
        <v>43440</v>
      </c>
      <c r="L1107" s="95" t="n">
        <v>43805</v>
      </c>
      <c r="M1107" s="35" t="str">
        <f aca="true">IF(L1107-TODAY()&lt;0,"",IF(L1107-TODAY()&lt;30,30,IF(L1107-TODAY()&lt;60,60,IF(L1107-TODAY()&lt;90,90,IF(L1107-TODAY()&lt;180,180,"")))))</f>
        <v/>
      </c>
      <c r="N1107" s="104" t="n">
        <v>14429.84</v>
      </c>
      <c r="O1107" s="20"/>
      <c r="P1107" s="44" t="s">
        <v>2479</v>
      </c>
    </row>
    <row r="1108" s="71" customFormat="true" ht="22.5" hidden="false" customHeight="false" outlineLevel="0" collapsed="false">
      <c r="A1108" s="20" t="s">
        <v>1591</v>
      </c>
      <c r="B1108" s="49" t="str">
        <f aca="false">MID(A1108,8,4)</f>
        <v>2017</v>
      </c>
      <c r="C1108" s="49" t="s">
        <v>42</v>
      </c>
      <c r="D1108" s="20" t="s">
        <v>54</v>
      </c>
      <c r="E1108" s="49" t="s">
        <v>44</v>
      </c>
      <c r="F1108" s="51" t="s">
        <v>2416</v>
      </c>
      <c r="G1108" s="49" t="s">
        <v>1181</v>
      </c>
      <c r="H1108" s="85" t="n">
        <v>201800600</v>
      </c>
      <c r="I1108" s="49" t="s">
        <v>1896</v>
      </c>
      <c r="J1108" s="49"/>
      <c r="K1108" s="95" t="n">
        <v>43440</v>
      </c>
      <c r="L1108" s="95" t="n">
        <v>43805</v>
      </c>
      <c r="M1108" s="35" t="str">
        <f aca="true">IF(L1108-TODAY()&lt;0,"",IF(L1108-TODAY()&lt;30,30,IF(L1108-TODAY()&lt;60,60,IF(L1108-TODAY()&lt;90,90,IF(L1108-TODAY()&lt;180,180,"")))))</f>
        <v/>
      </c>
      <c r="N1108" s="104" t="n">
        <v>23864</v>
      </c>
      <c r="O1108" s="20"/>
      <c r="P1108" s="44" t="s">
        <v>2480</v>
      </c>
    </row>
    <row r="1109" s="71" customFormat="true" ht="22.5" hidden="false" customHeight="false" outlineLevel="0" collapsed="false">
      <c r="A1109" s="20" t="s">
        <v>1591</v>
      </c>
      <c r="B1109" s="49" t="str">
        <f aca="false">MID(A1109,8,4)</f>
        <v>2017</v>
      </c>
      <c r="C1109" s="49" t="s">
        <v>42</v>
      </c>
      <c r="D1109" s="20" t="s">
        <v>54</v>
      </c>
      <c r="E1109" s="49" t="s">
        <v>44</v>
      </c>
      <c r="F1109" s="51" t="s">
        <v>2416</v>
      </c>
      <c r="G1109" s="49" t="s">
        <v>1181</v>
      </c>
      <c r="H1109" s="85" t="n">
        <v>201800627</v>
      </c>
      <c r="I1109" s="49" t="s">
        <v>1655</v>
      </c>
      <c r="J1109" s="49"/>
      <c r="K1109" s="95" t="n">
        <v>43440</v>
      </c>
      <c r="L1109" s="95" t="n">
        <v>43805</v>
      </c>
      <c r="M1109" s="35" t="str">
        <f aca="true">IF(L1109-TODAY()&lt;0,"",IF(L1109-TODAY()&lt;30,30,IF(L1109-TODAY()&lt;60,60,IF(L1109-TODAY()&lt;90,90,IF(L1109-TODAY()&lt;180,180,"")))))</f>
        <v/>
      </c>
      <c r="N1109" s="104" t="n">
        <v>63826</v>
      </c>
      <c r="O1109" s="20"/>
      <c r="P1109" s="44" t="s">
        <v>2481</v>
      </c>
    </row>
    <row r="1110" s="71" customFormat="true" ht="22.5" hidden="false" customHeight="false" outlineLevel="0" collapsed="false">
      <c r="A1110" s="20" t="s">
        <v>1591</v>
      </c>
      <c r="B1110" s="49" t="str">
        <f aca="false">MID(A1110,8,4)</f>
        <v>2017</v>
      </c>
      <c r="C1110" s="49" t="s">
        <v>42</v>
      </c>
      <c r="D1110" s="20" t="s">
        <v>54</v>
      </c>
      <c r="E1110" s="49" t="s">
        <v>44</v>
      </c>
      <c r="F1110" s="51" t="s">
        <v>2416</v>
      </c>
      <c r="G1110" s="49" t="s">
        <v>1181</v>
      </c>
      <c r="H1110" s="85" t="n">
        <v>201800607</v>
      </c>
      <c r="I1110" s="49" t="s">
        <v>2482</v>
      </c>
      <c r="J1110" s="49"/>
      <c r="K1110" s="95" t="n">
        <v>43440</v>
      </c>
      <c r="L1110" s="95" t="n">
        <v>43805</v>
      </c>
      <c r="M1110" s="35" t="str">
        <f aca="true">IF(L1110-TODAY()&lt;0,"",IF(L1110-TODAY()&lt;30,30,IF(L1110-TODAY()&lt;60,60,IF(L1110-TODAY()&lt;90,90,IF(L1110-TODAY()&lt;180,180,"")))))</f>
        <v/>
      </c>
      <c r="N1110" s="104" t="n">
        <v>6641.55</v>
      </c>
      <c r="O1110" s="20"/>
      <c r="P1110" s="44" t="s">
        <v>2483</v>
      </c>
    </row>
    <row r="1111" s="71" customFormat="true" ht="22.5" hidden="false" customHeight="false" outlineLevel="0" collapsed="false">
      <c r="A1111" s="20" t="s">
        <v>2258</v>
      </c>
      <c r="B1111" s="49" t="str">
        <f aca="false">MID(A1111,8,4)</f>
        <v>2018</v>
      </c>
      <c r="C1111" s="49" t="s">
        <v>42</v>
      </c>
      <c r="D1111" s="20" t="s">
        <v>54</v>
      </c>
      <c r="E1111" s="103" t="s">
        <v>44</v>
      </c>
      <c r="F1111" s="51" t="s">
        <v>2484</v>
      </c>
      <c r="G1111" s="49" t="s">
        <v>2266</v>
      </c>
      <c r="H1111" s="85" t="n">
        <v>201800605</v>
      </c>
      <c r="I1111" s="49" t="s">
        <v>2260</v>
      </c>
      <c r="J1111" s="49"/>
      <c r="K1111" s="95" t="n">
        <v>43440</v>
      </c>
      <c r="L1111" s="95" t="n">
        <v>43805</v>
      </c>
      <c r="M1111" s="35" t="str">
        <f aca="true">IF(L1111-TODAY()&lt;0,"",IF(L1111-TODAY()&lt;30,30,IF(L1111-TODAY()&lt;60,60,IF(L1111-TODAY()&lt;90,90,IF(L1111-TODAY()&lt;180,180,"")))))</f>
        <v/>
      </c>
      <c r="N1111" s="104" t="n">
        <v>133965</v>
      </c>
      <c r="O1111" s="20"/>
      <c r="P1111" s="44" t="s">
        <v>2485</v>
      </c>
    </row>
    <row r="1112" s="71" customFormat="true" ht="22.5" hidden="false" customHeight="false" outlineLevel="0" collapsed="false">
      <c r="A1112" s="20" t="s">
        <v>2380</v>
      </c>
      <c r="B1112" s="49" t="str">
        <f aca="false">MID(A1112,8,4)</f>
        <v>2018</v>
      </c>
      <c r="C1112" s="49" t="s">
        <v>42</v>
      </c>
      <c r="D1112" s="20" t="s">
        <v>54</v>
      </c>
      <c r="E1112" s="103" t="s">
        <v>44</v>
      </c>
      <c r="F1112" s="51" t="s">
        <v>2381</v>
      </c>
      <c r="G1112" s="49" t="s">
        <v>1681</v>
      </c>
      <c r="H1112" s="85" t="n">
        <v>201800631</v>
      </c>
      <c r="I1112" s="49" t="s">
        <v>2486</v>
      </c>
      <c r="J1112" s="49"/>
      <c r="K1112" s="95" t="n">
        <v>43441</v>
      </c>
      <c r="L1112" s="95" t="n">
        <v>43806</v>
      </c>
      <c r="M1112" s="35" t="str">
        <f aca="true">IF(L1112-TODAY()&lt;0,"",IF(L1112-TODAY()&lt;30,30,IF(L1112-TODAY()&lt;60,60,IF(L1112-TODAY()&lt;90,90,IF(L1112-TODAY()&lt;180,180,"")))))</f>
        <v/>
      </c>
      <c r="N1112" s="104" t="n">
        <v>14000</v>
      </c>
      <c r="O1112" s="20"/>
      <c r="P1112" s="44" t="s">
        <v>2487</v>
      </c>
    </row>
    <row r="1113" s="71" customFormat="true" ht="22.5" hidden="false" customHeight="false" outlineLevel="0" collapsed="false">
      <c r="A1113" s="20" t="s">
        <v>2380</v>
      </c>
      <c r="B1113" s="49" t="str">
        <f aca="false">MID(A1113,8,4)</f>
        <v>2018</v>
      </c>
      <c r="C1113" s="49" t="s">
        <v>42</v>
      </c>
      <c r="D1113" s="20" t="s">
        <v>54</v>
      </c>
      <c r="E1113" s="103" t="s">
        <v>44</v>
      </c>
      <c r="F1113" s="51" t="s">
        <v>2381</v>
      </c>
      <c r="G1113" s="49" t="s">
        <v>1681</v>
      </c>
      <c r="H1113" s="85" t="n">
        <v>201800632</v>
      </c>
      <c r="I1113" s="49" t="s">
        <v>2488</v>
      </c>
      <c r="J1113" s="49"/>
      <c r="K1113" s="95" t="n">
        <v>43441</v>
      </c>
      <c r="L1113" s="95" t="n">
        <v>43806</v>
      </c>
      <c r="M1113" s="35" t="str">
        <f aca="true">IF(L1113-TODAY()&lt;0,"",IF(L1113-TODAY()&lt;30,30,IF(L1113-TODAY()&lt;60,60,IF(L1113-TODAY()&lt;90,90,IF(L1113-TODAY()&lt;180,180,"")))))</f>
        <v/>
      </c>
      <c r="N1113" s="104" t="n">
        <v>18792</v>
      </c>
      <c r="O1113" s="20"/>
      <c r="P1113" s="44" t="s">
        <v>2489</v>
      </c>
    </row>
    <row r="1114" s="71" customFormat="true" ht="33.75" hidden="false" customHeight="false" outlineLevel="0" collapsed="false">
      <c r="A1114" s="20" t="s">
        <v>2082</v>
      </c>
      <c r="B1114" s="49" t="str">
        <f aca="false">MID(A1114,8,4)</f>
        <v>2018</v>
      </c>
      <c r="C1114" s="49" t="s">
        <v>42</v>
      </c>
      <c r="D1114" s="20" t="s">
        <v>54</v>
      </c>
      <c r="E1114" s="103" t="s">
        <v>44</v>
      </c>
      <c r="F1114" s="51" t="s">
        <v>2490</v>
      </c>
      <c r="G1114" s="49" t="s">
        <v>2189</v>
      </c>
      <c r="H1114" s="85" t="n">
        <v>201800647</v>
      </c>
      <c r="I1114" s="49" t="s">
        <v>2084</v>
      </c>
      <c r="J1114" s="49"/>
      <c r="K1114" s="95" t="n">
        <v>43445</v>
      </c>
      <c r="L1114" s="95" t="n">
        <v>43810</v>
      </c>
      <c r="M1114" s="51" t="str">
        <f aca="true">IF(L1114-TODAY()&lt;0,"",IF(L1114-TODAY()&lt;30,30,IF(L1114-TODAY()&lt;60,60,IF(L1114-TODAY()&lt;90,90,IF(L1114-TODAY()&lt;180,180,"")))))</f>
        <v/>
      </c>
      <c r="N1114" s="104" t="n">
        <v>67000</v>
      </c>
      <c r="O1114" s="20"/>
      <c r="P1114" s="44" t="s">
        <v>2491</v>
      </c>
    </row>
    <row r="1115" s="71" customFormat="true" ht="56.25" hidden="false" customHeight="false" outlineLevel="0" collapsed="false">
      <c r="A1115" s="20" t="s">
        <v>1165</v>
      </c>
      <c r="B1115" s="20" t="str">
        <f aca="false">MID(A1115,8,4)</f>
        <v>2016</v>
      </c>
      <c r="C1115" s="49" t="s">
        <v>42</v>
      </c>
      <c r="D1115" s="20" t="s">
        <v>43</v>
      </c>
      <c r="E1115" s="20" t="s">
        <v>44</v>
      </c>
      <c r="F1115" s="34" t="s">
        <v>2492</v>
      </c>
      <c r="G1115" s="49" t="s">
        <v>1961</v>
      </c>
      <c r="H1115" s="85" t="n">
        <v>201700317</v>
      </c>
      <c r="I1115" s="49" t="s">
        <v>1148</v>
      </c>
      <c r="J1115" s="49"/>
      <c r="K1115" s="68" t="n">
        <v>43083</v>
      </c>
      <c r="L1115" s="68" t="n">
        <v>43813</v>
      </c>
      <c r="M1115" s="35" t="str">
        <f aca="true">IF(L1115-TODAY()&lt;0,"",IF(L1115-TODAY()&lt;30,30,IF(L1115-TODAY()&lt;60,60,IF(L1115-TODAY()&lt;90,90,IF(L1115-TODAY()&lt;180,180,"")))))</f>
        <v/>
      </c>
      <c r="N1115" s="104" t="n">
        <v>82750</v>
      </c>
      <c r="O1115" s="20"/>
      <c r="P1115" s="94"/>
    </row>
    <row r="1116" s="71" customFormat="true" ht="67.5" hidden="false" customHeight="false" outlineLevel="0" collapsed="false">
      <c r="A1116" s="20" t="s">
        <v>1165</v>
      </c>
      <c r="B1116" s="20" t="str">
        <f aca="false">MID(A1116,8,4)</f>
        <v>2016</v>
      </c>
      <c r="C1116" s="49" t="s">
        <v>42</v>
      </c>
      <c r="D1116" s="20" t="s">
        <v>43</v>
      </c>
      <c r="E1116" s="103" t="s">
        <v>837</v>
      </c>
      <c r="F1116" s="51" t="s">
        <v>2493</v>
      </c>
      <c r="G1116" s="49" t="s">
        <v>1961</v>
      </c>
      <c r="H1116" s="85" t="n">
        <v>201700317</v>
      </c>
      <c r="I1116" s="49" t="s">
        <v>1148</v>
      </c>
      <c r="J1116" s="49"/>
      <c r="K1116" s="95" t="n">
        <v>43448</v>
      </c>
      <c r="L1116" s="73" t="n">
        <v>43813</v>
      </c>
      <c r="M1116" s="51"/>
      <c r="N1116" s="104" t="n">
        <v>82750</v>
      </c>
      <c r="O1116" s="20"/>
      <c r="P1116" s="44"/>
    </row>
    <row r="1117" s="71" customFormat="true" ht="22.5" hidden="false" customHeight="false" outlineLevel="0" collapsed="false">
      <c r="A1117" s="20" t="s">
        <v>1367</v>
      </c>
      <c r="B1117" s="20" t="str">
        <f aca="false">MID(A1117,8,4)</f>
        <v>2017</v>
      </c>
      <c r="C1117" s="20" t="s">
        <v>42</v>
      </c>
      <c r="D1117" s="20" t="s">
        <v>43</v>
      </c>
      <c r="E1117" s="20" t="s">
        <v>44</v>
      </c>
      <c r="F1117" s="29" t="s">
        <v>2494</v>
      </c>
      <c r="G1117" s="49" t="s">
        <v>1049</v>
      </c>
      <c r="H1117" s="85" t="n">
        <v>201700329</v>
      </c>
      <c r="I1117" s="49" t="s">
        <v>1370</v>
      </c>
      <c r="J1117" s="49"/>
      <c r="K1117" s="95" t="n">
        <v>43087</v>
      </c>
      <c r="L1117" s="68" t="n">
        <v>43817</v>
      </c>
      <c r="M1117" s="35" t="str">
        <f aca="true">IF(L1117-TODAY()&lt;0,"",IF(L1117-TODAY()&lt;30,30,IF(L1117-TODAY()&lt;60,60,IF(L1117-TODAY()&lt;90,90,IF(L1117-TODAY()&lt;180,180,"")))))</f>
        <v/>
      </c>
      <c r="N1117" s="96" t="n">
        <v>87925</v>
      </c>
      <c r="O1117" s="20"/>
      <c r="P1117" s="44"/>
    </row>
    <row r="1118" s="71" customFormat="true" ht="22.5" hidden="false" customHeight="false" outlineLevel="0" collapsed="false">
      <c r="A1118" s="20" t="s">
        <v>1367</v>
      </c>
      <c r="B1118" s="20" t="str">
        <f aca="false">MID(A1118,8,4)</f>
        <v>2017</v>
      </c>
      <c r="C1118" s="20" t="s">
        <v>42</v>
      </c>
      <c r="D1118" s="20" t="s">
        <v>43</v>
      </c>
      <c r="E1118" s="20" t="s">
        <v>837</v>
      </c>
      <c r="F1118" s="29" t="s">
        <v>2495</v>
      </c>
      <c r="G1118" s="49" t="s">
        <v>1049</v>
      </c>
      <c r="H1118" s="85" t="n">
        <v>201700329</v>
      </c>
      <c r="I1118" s="49" t="s">
        <v>1370</v>
      </c>
      <c r="J1118" s="49"/>
      <c r="K1118" s="95" t="n">
        <v>43452</v>
      </c>
      <c r="L1118" s="68" t="n">
        <v>43817</v>
      </c>
      <c r="M1118" s="35" t="str">
        <f aca="true">IF(L1118-TODAY()&lt;0,"",IF(L1118-TODAY()&lt;30,30,IF(L1118-TODAY()&lt;60,60,IF(L1118-TODAY()&lt;90,90,IF(L1118-TODAY()&lt;180,180,"")))))</f>
        <v/>
      </c>
      <c r="N1118" s="96" t="n">
        <v>87925</v>
      </c>
      <c r="O1118" s="20"/>
      <c r="P1118" s="44"/>
    </row>
    <row r="1119" s="71" customFormat="true" ht="33.75" hidden="false" customHeight="false" outlineLevel="0" collapsed="false">
      <c r="A1119" s="20" t="s">
        <v>2496</v>
      </c>
      <c r="B1119" s="49" t="str">
        <f aca="false">MID(A1119,8,4)</f>
        <v>2018</v>
      </c>
      <c r="C1119" s="49" t="s">
        <v>42</v>
      </c>
      <c r="D1119" s="20" t="s">
        <v>557</v>
      </c>
      <c r="E1119" s="103"/>
      <c r="F1119" s="51" t="s">
        <v>2497</v>
      </c>
      <c r="G1119" s="49" t="s">
        <v>1049</v>
      </c>
      <c r="H1119" s="85" t="s">
        <v>2498</v>
      </c>
      <c r="I1119" s="49" t="s">
        <v>2499</v>
      </c>
      <c r="J1119" s="49" t="s">
        <v>2500</v>
      </c>
      <c r="K1119" s="95" t="n">
        <v>43453</v>
      </c>
      <c r="L1119" s="95" t="n">
        <v>43818</v>
      </c>
      <c r="M1119" s="35" t="str">
        <f aca="true">IF(L1119-TODAY()&lt;0,"",IF(L1119-TODAY()&lt;30,30,IF(L1119-TODAY()&lt;60,60,IF(L1119-TODAY()&lt;90,90,IF(L1119-TODAY()&lt;180,180,"")))))</f>
        <v/>
      </c>
      <c r="N1119" s="116" t="n">
        <v>4403015.3</v>
      </c>
      <c r="O1119" s="20"/>
      <c r="P1119" s="44"/>
    </row>
    <row r="1120" s="71" customFormat="true" ht="33.75" hidden="false" customHeight="false" outlineLevel="0" collapsed="false">
      <c r="A1120" s="20" t="s">
        <v>1997</v>
      </c>
      <c r="B1120" s="49" t="str">
        <f aca="false">MID(A1120,8,4)</f>
        <v>2018</v>
      </c>
      <c r="C1120" s="49" t="s">
        <v>42</v>
      </c>
      <c r="D1120" s="20" t="s">
        <v>748</v>
      </c>
      <c r="E1120" s="103" t="s">
        <v>44</v>
      </c>
      <c r="F1120" s="51" t="s">
        <v>2501</v>
      </c>
      <c r="G1120" s="49" t="s">
        <v>535</v>
      </c>
      <c r="H1120" s="85" t="n">
        <v>201800635</v>
      </c>
      <c r="I1120" s="49" t="s">
        <v>2000</v>
      </c>
      <c r="J1120" s="66" t="s">
        <v>2001</v>
      </c>
      <c r="K1120" s="95" t="n">
        <v>43454</v>
      </c>
      <c r="L1120" s="73" t="n">
        <v>43819</v>
      </c>
      <c r="M1120" s="51"/>
      <c r="N1120" s="104" t="n">
        <v>16118.31</v>
      </c>
      <c r="O1120" s="20"/>
      <c r="P1120" s="44" t="s">
        <v>2502</v>
      </c>
    </row>
    <row r="1121" s="71" customFormat="true" ht="45" hidden="false" customHeight="false" outlineLevel="0" collapsed="false">
      <c r="A1121" s="20" t="s">
        <v>1601</v>
      </c>
      <c r="B1121" s="49" t="str">
        <f aca="false">MID(A1121,8,4)</f>
        <v>2017</v>
      </c>
      <c r="C1121" s="49" t="s">
        <v>42</v>
      </c>
      <c r="D1121" s="20" t="s">
        <v>748</v>
      </c>
      <c r="E1121" s="103" t="s">
        <v>44</v>
      </c>
      <c r="F1121" s="51" t="s">
        <v>2503</v>
      </c>
      <c r="G1121" s="49" t="s">
        <v>535</v>
      </c>
      <c r="H1121" s="85" t="n">
        <v>201800634</v>
      </c>
      <c r="I1121" s="49" t="s">
        <v>2300</v>
      </c>
      <c r="J1121" s="66"/>
      <c r="K1121" s="95" t="n">
        <v>43454</v>
      </c>
      <c r="L1121" s="95" t="n">
        <v>43819</v>
      </c>
      <c r="M1121" s="51" t="str">
        <f aca="true">IF(L1121-TODAY()&lt;0,"",IF(L1121-TODAY()&lt;30,30,IF(L1121-TODAY()&lt;60,60,IF(L1121-TODAY()&lt;90,90,IF(L1121-TODAY()&lt;180,180,"")))))</f>
        <v/>
      </c>
      <c r="N1121" s="104" t="n">
        <v>18911</v>
      </c>
      <c r="O1121" s="20"/>
      <c r="P1121" s="44"/>
    </row>
    <row r="1122" s="71" customFormat="true" ht="25.5" hidden="false" customHeight="true" outlineLevel="0" collapsed="false">
      <c r="A1122" s="20" t="s">
        <v>2504</v>
      </c>
      <c r="B1122" s="20" t="str">
        <f aca="false">MID(A1122,8,4)</f>
        <v>2017</v>
      </c>
      <c r="C1122" s="49" t="s">
        <v>65</v>
      </c>
      <c r="D1122" s="20" t="s">
        <v>43</v>
      </c>
      <c r="E1122" s="20" t="s">
        <v>44</v>
      </c>
      <c r="F1122" s="34" t="s">
        <v>2505</v>
      </c>
      <c r="G1122" s="49" t="s">
        <v>2506</v>
      </c>
      <c r="H1122" s="85" t="n">
        <v>201700335</v>
      </c>
      <c r="I1122" s="49" t="s">
        <v>2507</v>
      </c>
      <c r="J1122" s="66" t="s">
        <v>2508</v>
      </c>
      <c r="K1122" s="95" t="n">
        <v>43091</v>
      </c>
      <c r="L1122" s="68" t="n">
        <v>43821</v>
      </c>
      <c r="M1122" s="35" t="str">
        <f aca="true">IF(L1122-TODAY()&lt;0,"",IF(L1122-TODAY()&lt;30,30,IF(L1122-TODAY()&lt;60,60,IF(L1122-TODAY()&lt;90,90,IF(L1122-TODAY()&lt;180,180,"")))))</f>
        <v/>
      </c>
      <c r="N1122" s="120" t="n">
        <v>12800</v>
      </c>
      <c r="O1122" s="20"/>
      <c r="P1122" s="44"/>
    </row>
    <row r="1123" s="71" customFormat="true" ht="11.25" hidden="false" customHeight="false" outlineLevel="0" collapsed="false">
      <c r="A1123" s="20" t="s">
        <v>2504</v>
      </c>
      <c r="B1123" s="20" t="str">
        <f aca="false">MID(A1123,8,4)</f>
        <v>2017</v>
      </c>
      <c r="C1123" s="49" t="s">
        <v>65</v>
      </c>
      <c r="D1123" s="20" t="s">
        <v>43</v>
      </c>
      <c r="E1123" s="20" t="s">
        <v>837</v>
      </c>
      <c r="F1123" s="29" t="s">
        <v>2509</v>
      </c>
      <c r="G1123" s="49" t="s">
        <v>2506</v>
      </c>
      <c r="H1123" s="85" t="n">
        <v>201700335</v>
      </c>
      <c r="I1123" s="49" t="s">
        <v>2507</v>
      </c>
      <c r="J1123" s="66" t="s">
        <v>2508</v>
      </c>
      <c r="K1123" s="95" t="n">
        <v>43456</v>
      </c>
      <c r="L1123" s="68" t="n">
        <v>43821</v>
      </c>
      <c r="M1123" s="35" t="str">
        <f aca="true">IF(L1123-TODAY()&lt;0,"",IF(L1123-TODAY()&lt;30,30,IF(L1123-TODAY()&lt;60,60,IF(L1123-TODAY()&lt;90,90,IF(L1123-TODAY()&lt;180,180,"")))))</f>
        <v/>
      </c>
      <c r="N1123" s="120" t="n">
        <v>12800</v>
      </c>
      <c r="O1123" s="20"/>
      <c r="P1123" s="44"/>
    </row>
    <row r="1124" s="71" customFormat="true" ht="33.75" hidden="false" customHeight="false" outlineLevel="0" collapsed="false">
      <c r="A1124" s="20" t="s">
        <v>1890</v>
      </c>
      <c r="B1124" s="49" t="n">
        <v>2018</v>
      </c>
      <c r="C1124" s="49" t="s">
        <v>42</v>
      </c>
      <c r="D1124" s="20" t="s">
        <v>54</v>
      </c>
      <c r="E1124" s="103" t="s">
        <v>44</v>
      </c>
      <c r="F1124" s="51" t="s">
        <v>1891</v>
      </c>
      <c r="G1124" s="49" t="s">
        <v>1049</v>
      </c>
      <c r="H1124" s="85" t="n">
        <v>201800702</v>
      </c>
      <c r="I1124" s="49" t="s">
        <v>1892</v>
      </c>
      <c r="J1124" s="49"/>
      <c r="K1124" s="95" t="n">
        <v>43458</v>
      </c>
      <c r="L1124" s="73" t="n">
        <v>43823</v>
      </c>
      <c r="M1124" s="51"/>
      <c r="N1124" s="104" t="n">
        <v>27135</v>
      </c>
      <c r="O1124" s="20"/>
      <c r="P1124" s="44" t="s">
        <v>2510</v>
      </c>
    </row>
    <row r="1125" s="71" customFormat="true" ht="11.25" hidden="false" customHeight="false" outlineLevel="0" collapsed="false">
      <c r="A1125" s="20" t="s">
        <v>1855</v>
      </c>
      <c r="B1125" s="49" t="str">
        <f aca="false">MID(A1125,8,4)</f>
        <v>2017</v>
      </c>
      <c r="C1125" s="49" t="s">
        <v>42</v>
      </c>
      <c r="D1125" s="20" t="s">
        <v>54</v>
      </c>
      <c r="E1125" s="103" t="s">
        <v>44</v>
      </c>
      <c r="F1125" s="51" t="s">
        <v>2511</v>
      </c>
      <c r="G1125" s="49" t="s">
        <v>2512</v>
      </c>
      <c r="H1125" s="85" t="n">
        <v>201800699</v>
      </c>
      <c r="I1125" s="49" t="s">
        <v>2386</v>
      </c>
      <c r="J1125" s="49"/>
      <c r="K1125" s="95" t="n">
        <v>43458</v>
      </c>
      <c r="L1125" s="73" t="n">
        <v>43823</v>
      </c>
      <c r="M1125" s="51"/>
      <c r="N1125" s="104" t="n">
        <v>86358</v>
      </c>
      <c r="O1125" s="20"/>
      <c r="P1125" s="44" t="s">
        <v>2513</v>
      </c>
    </row>
    <row r="1126" s="71" customFormat="true" ht="22.5" hidden="false" customHeight="false" outlineLevel="0" collapsed="false">
      <c r="A1126" s="20" t="s">
        <v>2514</v>
      </c>
      <c r="B1126" s="49" t="str">
        <f aca="false">MID(A1126,8,4)</f>
        <v>2018</v>
      </c>
      <c r="C1126" s="49" t="s">
        <v>49</v>
      </c>
      <c r="D1126" s="20" t="s">
        <v>748</v>
      </c>
      <c r="E1126" s="103" t="s">
        <v>44</v>
      </c>
      <c r="F1126" s="51" t="s">
        <v>2515</v>
      </c>
      <c r="G1126" s="49" t="s">
        <v>2010</v>
      </c>
      <c r="H1126" s="85" t="n">
        <v>201800644</v>
      </c>
      <c r="I1126" s="49" t="s">
        <v>1578</v>
      </c>
      <c r="J1126" s="49"/>
      <c r="K1126" s="95" t="n">
        <v>43460</v>
      </c>
      <c r="L1126" s="95" t="n">
        <v>43825</v>
      </c>
      <c r="M1126" s="35" t="str">
        <f aca="true">IF(L1126-TODAY()&lt;0,"",IF(L1126-TODAY()&lt;30,30,IF(L1126-TODAY()&lt;60,60,IF(L1126-TODAY()&lt;90,90,IF(L1126-TODAY()&lt;180,180,"")))))</f>
        <v/>
      </c>
      <c r="N1126" s="104" t="n">
        <v>185614.88</v>
      </c>
      <c r="O1126" s="20"/>
      <c r="P1126" s="44"/>
    </row>
    <row r="1127" s="71" customFormat="true" ht="19.25" hidden="false" customHeight="false" outlineLevel="0" collapsed="false">
      <c r="A1127" s="20" t="s">
        <v>2023</v>
      </c>
      <c r="B1127" s="49" t="str">
        <f aca="false">MID(A1127,8,4)</f>
        <v>2018</v>
      </c>
      <c r="C1127" s="49" t="s">
        <v>42</v>
      </c>
      <c r="D1127" s="20" t="s">
        <v>54</v>
      </c>
      <c r="E1127" s="103" t="s">
        <v>44</v>
      </c>
      <c r="F1127" s="51" t="s">
        <v>2024</v>
      </c>
      <c r="G1127" s="49" t="s">
        <v>1681</v>
      </c>
      <c r="H1127" s="85" t="n">
        <v>201800693</v>
      </c>
      <c r="I1127" s="49" t="s">
        <v>1425</v>
      </c>
      <c r="J1127" s="66" t="s">
        <v>1426</v>
      </c>
      <c r="K1127" s="95" t="n">
        <v>43462</v>
      </c>
      <c r="L1127" s="73" t="n">
        <v>43827</v>
      </c>
      <c r="M1127" s="51"/>
      <c r="N1127" s="104" t="n">
        <v>16488.3</v>
      </c>
      <c r="O1127" s="20"/>
      <c r="P1127" s="44" t="s">
        <v>2516</v>
      </c>
    </row>
    <row r="1128" s="71" customFormat="true" ht="19.7" hidden="false" customHeight="false" outlineLevel="0" collapsed="false">
      <c r="A1128" s="20" t="s">
        <v>2517</v>
      </c>
      <c r="B1128" s="49" t="str">
        <f aca="false">MID(A1128,8,4)</f>
        <v>2016</v>
      </c>
      <c r="C1128" s="49"/>
      <c r="D1128" s="20" t="s">
        <v>43</v>
      </c>
      <c r="E1128" s="103" t="s">
        <v>44</v>
      </c>
      <c r="F1128" s="51" t="s">
        <v>2518</v>
      </c>
      <c r="G1128" s="49" t="s">
        <v>2519</v>
      </c>
      <c r="H1128" s="85" t="n">
        <v>201600025</v>
      </c>
      <c r="I1128" s="49" t="s">
        <v>2520</v>
      </c>
      <c r="J1128" s="66" t="s">
        <v>2521</v>
      </c>
      <c r="K1128" s="95" t="n">
        <v>42450</v>
      </c>
      <c r="L1128" s="73" t="n">
        <v>43830</v>
      </c>
      <c r="M1128" s="51" t="str">
        <f aca="true">IF(L1128-TODAY()&lt;0,"",IF(L1128-TODAY()&lt;30,30,IF(L1128-TODAY()&lt;60,60,IF(L1128-TODAY()&lt;90,90,IF(L1128-TODAY()&lt;180,180,"")))))</f>
        <v/>
      </c>
      <c r="N1128" s="104" t="n">
        <v>0</v>
      </c>
      <c r="O1128" s="20"/>
      <c r="P1128" s="44"/>
    </row>
    <row r="1129" s="71" customFormat="true" ht="29" hidden="false" customHeight="false" outlineLevel="0" collapsed="false">
      <c r="A1129" s="20" t="s">
        <v>2517</v>
      </c>
      <c r="B1129" s="49" t="str">
        <f aca="false">MID(A1129,8,4)</f>
        <v>2016</v>
      </c>
      <c r="C1129" s="49"/>
      <c r="D1129" s="20" t="s">
        <v>43</v>
      </c>
      <c r="E1129" s="103" t="s">
        <v>837</v>
      </c>
      <c r="F1129" s="51" t="s">
        <v>2522</v>
      </c>
      <c r="G1129" s="49" t="s">
        <v>2519</v>
      </c>
      <c r="H1129" s="85" t="n">
        <v>201600025</v>
      </c>
      <c r="I1129" s="49" t="s">
        <v>2520</v>
      </c>
      <c r="J1129" s="66" t="s">
        <v>2521</v>
      </c>
      <c r="K1129" s="95" t="n">
        <v>43284</v>
      </c>
      <c r="L1129" s="73" t="n">
        <v>46102</v>
      </c>
      <c r="M1129" s="51" t="str">
        <f aca="true">IF(L1129-TODAY()&lt;0,"",IF(L1129-TODAY()&lt;30,30,IF(L1129-TODAY()&lt;60,60,IF(L1129-TODAY()&lt;90,90,IF(L1129-TODAY()&lt;180,180,"")))))</f>
        <v/>
      </c>
      <c r="N1129" s="104" t="n">
        <v>0</v>
      </c>
      <c r="O1129" s="20"/>
      <c r="P1129" s="44" t="s">
        <v>2523</v>
      </c>
    </row>
    <row r="1130" s="71" customFormat="true" ht="19.7" hidden="false" customHeight="false" outlineLevel="0" collapsed="false">
      <c r="A1130" s="20" t="s">
        <v>2517</v>
      </c>
      <c r="B1130" s="49" t="str">
        <f aca="false">MID(A1130,8,4)</f>
        <v>2016</v>
      </c>
      <c r="C1130" s="49"/>
      <c r="D1130" s="20" t="s">
        <v>43</v>
      </c>
      <c r="E1130" s="103" t="s">
        <v>837</v>
      </c>
      <c r="F1130" s="51" t="s">
        <v>2524</v>
      </c>
      <c r="G1130" s="49" t="s">
        <v>2519</v>
      </c>
      <c r="H1130" s="85" t="n">
        <v>201600025</v>
      </c>
      <c r="I1130" s="49" t="s">
        <v>2520</v>
      </c>
      <c r="J1130" s="66" t="s">
        <v>2521</v>
      </c>
      <c r="K1130" s="95" t="n">
        <v>43539</v>
      </c>
      <c r="L1130" s="73" t="n">
        <v>43677</v>
      </c>
      <c r="M1130" s="51" t="str">
        <f aca="true">IF(L1130-TODAY()&lt;0,"",IF(L1130-TODAY()&lt;30,30,IF(L1130-TODAY()&lt;60,60,IF(L1130-TODAY()&lt;90,90,IF(L1130-TODAY()&lt;180,180,"")))))</f>
        <v/>
      </c>
      <c r="N1130" s="104" t="n">
        <v>0</v>
      </c>
      <c r="O1130" s="20"/>
      <c r="P1130" s="44"/>
    </row>
    <row r="1131" s="71" customFormat="true" ht="19.7" hidden="false" customHeight="false" outlineLevel="0" collapsed="false">
      <c r="A1131" s="20" t="s">
        <v>2517</v>
      </c>
      <c r="B1131" s="49" t="str">
        <f aca="false">MID(A1131,8,4)</f>
        <v>2016</v>
      </c>
      <c r="C1131" s="49"/>
      <c r="D1131" s="20" t="s">
        <v>43</v>
      </c>
      <c r="E1131" s="103" t="s">
        <v>837</v>
      </c>
      <c r="F1131" s="51" t="s">
        <v>2525</v>
      </c>
      <c r="G1131" s="49" t="s">
        <v>2519</v>
      </c>
      <c r="H1131" s="85" t="n">
        <v>201600025</v>
      </c>
      <c r="I1131" s="49" t="s">
        <v>2520</v>
      </c>
      <c r="J1131" s="66" t="s">
        <v>2521</v>
      </c>
      <c r="K1131" s="95" t="n">
        <v>43677</v>
      </c>
      <c r="L1131" s="73" t="n">
        <v>43830</v>
      </c>
      <c r="M1131" s="51" t="str">
        <f aca="true">IF(L1131-TODAY()&lt;0,"",IF(L1131-TODAY()&lt;30,30,IF(L1131-TODAY()&lt;60,60,IF(L1131-TODAY()&lt;90,90,IF(L1131-TODAY()&lt;180,180,"")))))</f>
        <v/>
      </c>
      <c r="N1131" s="104" t="n">
        <v>0</v>
      </c>
      <c r="O1131" s="20"/>
      <c r="P1131" s="44"/>
    </row>
    <row r="1132" s="71" customFormat="true" ht="22.5" hidden="false" customHeight="false" outlineLevel="0" collapsed="false">
      <c r="A1132" s="20" t="s">
        <v>2526</v>
      </c>
      <c r="B1132" s="49" t="n">
        <v>2019</v>
      </c>
      <c r="C1132" s="49" t="s">
        <v>42</v>
      </c>
      <c r="D1132" s="20" t="s">
        <v>54</v>
      </c>
      <c r="E1132" s="103" t="s">
        <v>44</v>
      </c>
      <c r="F1132" s="51" t="s">
        <v>2014</v>
      </c>
      <c r="G1132" s="49" t="s">
        <v>1605</v>
      </c>
      <c r="H1132" s="85" t="n">
        <v>201900009</v>
      </c>
      <c r="I1132" s="49" t="s">
        <v>2527</v>
      </c>
      <c r="J1132" s="49"/>
      <c r="K1132" s="95" t="n">
        <v>43474</v>
      </c>
      <c r="L1132" s="73" t="n">
        <v>43839</v>
      </c>
      <c r="M1132" s="51"/>
      <c r="N1132" s="104" t="n">
        <v>136150</v>
      </c>
      <c r="O1132" s="20"/>
      <c r="P1132" s="44" t="s">
        <v>2528</v>
      </c>
    </row>
    <row r="1133" s="71" customFormat="true" ht="22.5" hidden="false" customHeight="false" outlineLevel="0" collapsed="false">
      <c r="A1133" s="20" t="s">
        <v>2529</v>
      </c>
      <c r="B1133" s="49" t="str">
        <f aca="false">MID(A1133,8,4)</f>
        <v>2018</v>
      </c>
      <c r="C1133" s="49" t="s">
        <v>42</v>
      </c>
      <c r="D1133" s="20" t="s">
        <v>557</v>
      </c>
      <c r="E1133" s="103"/>
      <c r="F1133" s="51" t="s">
        <v>2530</v>
      </c>
      <c r="G1133" s="49"/>
      <c r="H1133" s="85" t="s">
        <v>2531</v>
      </c>
      <c r="I1133" s="49" t="s">
        <v>1046</v>
      </c>
      <c r="J1133" s="49"/>
      <c r="K1133" s="95" t="n">
        <v>43476</v>
      </c>
      <c r="L1133" s="95" t="n">
        <v>43841</v>
      </c>
      <c r="M1133" s="35" t="str">
        <f aca="true">IF(L1133-TODAY()&lt;0,"",IF(L1133-TODAY()&lt;30,30,IF(L1133-TODAY()&lt;60,60,IF(L1133-TODAY()&lt;90,90,IF(L1133-TODAY()&lt;180,180,"")))))</f>
        <v/>
      </c>
      <c r="N1133" s="104" t="n">
        <v>1079948.28</v>
      </c>
      <c r="O1133" s="20" t="n">
        <v>25</v>
      </c>
      <c r="P1133" s="44"/>
    </row>
    <row r="1134" s="71" customFormat="true" ht="22.5" hidden="false" customHeight="false" outlineLevel="0" collapsed="false">
      <c r="A1134" s="20" t="s">
        <v>2532</v>
      </c>
      <c r="B1134" s="49" t="str">
        <f aca="false">MID(A1134,8,4)</f>
        <v>2018</v>
      </c>
      <c r="C1134" s="49" t="s">
        <v>42</v>
      </c>
      <c r="D1134" s="20" t="s">
        <v>557</v>
      </c>
      <c r="E1134" s="103"/>
      <c r="F1134" s="51" t="s">
        <v>2533</v>
      </c>
      <c r="G1134" s="49" t="s">
        <v>930</v>
      </c>
      <c r="H1134" s="85" t="s">
        <v>2534</v>
      </c>
      <c r="I1134" s="49" t="s">
        <v>2535</v>
      </c>
      <c r="J1134" s="49"/>
      <c r="K1134" s="95" t="n">
        <v>43480</v>
      </c>
      <c r="L1134" s="95" t="n">
        <v>43845</v>
      </c>
      <c r="M1134" s="51" t="str">
        <f aca="true">IF(L1134-TODAY()&lt;0,"",IF(L1134-TODAY()&lt;30,30,IF(L1134-TODAY()&lt;60,60,IF(L1134-TODAY()&lt;90,90,IF(L1134-TODAY()&lt;180,180,"")))))</f>
        <v/>
      </c>
      <c r="N1134" s="104" t="n">
        <v>51750</v>
      </c>
      <c r="O1134" s="20"/>
      <c r="P1134" s="44"/>
    </row>
    <row r="1135" s="71" customFormat="true" ht="33.75" hidden="false" customHeight="false" outlineLevel="0" collapsed="false">
      <c r="A1135" s="20" t="s">
        <v>2536</v>
      </c>
      <c r="B1135" s="49" t="str">
        <f aca="false">MID(A1135,8,4)</f>
        <v>2018</v>
      </c>
      <c r="C1135" s="49" t="s">
        <v>42</v>
      </c>
      <c r="D1135" s="20" t="s">
        <v>557</v>
      </c>
      <c r="E1135" s="103"/>
      <c r="F1135" s="51" t="s">
        <v>2537</v>
      </c>
      <c r="G1135" s="49" t="s">
        <v>1625</v>
      </c>
      <c r="H1135" s="85" t="s">
        <v>2538</v>
      </c>
      <c r="I1135" s="49" t="s">
        <v>2539</v>
      </c>
      <c r="J1135" s="49"/>
      <c r="K1135" s="95" t="n">
        <v>43481</v>
      </c>
      <c r="L1135" s="73" t="n">
        <v>43846</v>
      </c>
      <c r="M1135" s="51"/>
      <c r="N1135" s="104" t="n">
        <v>274600</v>
      </c>
      <c r="O1135" s="20"/>
      <c r="P1135" s="44"/>
    </row>
    <row r="1136" s="71" customFormat="true" ht="33.75" hidden="false" customHeight="false" outlineLevel="0" collapsed="false">
      <c r="A1136" s="20" t="s">
        <v>2065</v>
      </c>
      <c r="B1136" s="49" t="str">
        <f aca="false">MID(A1136,8,4)</f>
        <v>2017</v>
      </c>
      <c r="C1136" s="49" t="s">
        <v>42</v>
      </c>
      <c r="D1136" s="20" t="s">
        <v>43</v>
      </c>
      <c r="E1136" s="103" t="s">
        <v>44</v>
      </c>
      <c r="F1136" s="51" t="s">
        <v>2540</v>
      </c>
      <c r="G1136" s="49" t="s">
        <v>1212</v>
      </c>
      <c r="H1136" s="85" t="n">
        <v>201900006</v>
      </c>
      <c r="I1136" s="49" t="s">
        <v>806</v>
      </c>
      <c r="J1136" s="49" t="s">
        <v>2541</v>
      </c>
      <c r="K1136" s="95" t="n">
        <v>43482</v>
      </c>
      <c r="L1136" s="73" t="n">
        <v>43847</v>
      </c>
      <c r="M1136" s="35" t="str">
        <f aca="true">IF(L1136-TODAY()&lt;0,"",IF(L1136-TODAY()&lt;30,30,IF(L1136-TODAY()&lt;60,60,IF(L1136-TODAY()&lt;90,90,IF(L1136-TODAY()&lt;180,180,"")))))</f>
        <v/>
      </c>
      <c r="N1136" s="104" t="n">
        <v>200000</v>
      </c>
      <c r="O1136" s="20"/>
      <c r="P1136" s="44" t="s">
        <v>2542</v>
      </c>
    </row>
    <row r="1137" s="71" customFormat="true" ht="22.5" hidden="false" customHeight="false" outlineLevel="0" collapsed="false">
      <c r="A1137" s="20" t="s">
        <v>2269</v>
      </c>
      <c r="B1137" s="49" t="str">
        <f aca="false">MID(A1137,8,4)</f>
        <v>2018</v>
      </c>
      <c r="C1137" s="49" t="s">
        <v>42</v>
      </c>
      <c r="D1137" s="20" t="s">
        <v>54</v>
      </c>
      <c r="E1137" s="103" t="s">
        <v>44</v>
      </c>
      <c r="F1137" s="51" t="s">
        <v>2270</v>
      </c>
      <c r="G1137" s="49" t="s">
        <v>86</v>
      </c>
      <c r="H1137" s="85" t="n">
        <v>201900008</v>
      </c>
      <c r="I1137" s="49" t="s">
        <v>2543</v>
      </c>
      <c r="J1137" s="49" t="s">
        <v>1466</v>
      </c>
      <c r="K1137" s="95" t="n">
        <v>43486</v>
      </c>
      <c r="L1137" s="73" t="n">
        <v>43851</v>
      </c>
      <c r="M1137" s="51"/>
      <c r="N1137" s="104" t="n">
        <v>41250</v>
      </c>
      <c r="O1137" s="20"/>
      <c r="P1137" s="44" t="s">
        <v>2544</v>
      </c>
    </row>
    <row r="1138" s="71" customFormat="true" ht="22.5" hidden="false" customHeight="false" outlineLevel="0" collapsed="false">
      <c r="A1138" s="20" t="s">
        <v>2269</v>
      </c>
      <c r="B1138" s="49" t="str">
        <f aca="false">MID(A1138,8,4)</f>
        <v>2018</v>
      </c>
      <c r="C1138" s="49" t="s">
        <v>42</v>
      </c>
      <c r="D1138" s="20" t="s">
        <v>54</v>
      </c>
      <c r="E1138" s="103" t="s">
        <v>1047</v>
      </c>
      <c r="F1138" s="51" t="s">
        <v>2545</v>
      </c>
      <c r="G1138" s="49" t="s">
        <v>86</v>
      </c>
      <c r="H1138" s="85" t="n">
        <v>201900008</v>
      </c>
      <c r="I1138" s="49" t="s">
        <v>2543</v>
      </c>
      <c r="J1138" s="49" t="s">
        <v>1466</v>
      </c>
      <c r="K1138" s="95" t="n">
        <v>43501</v>
      </c>
      <c r="L1138" s="73" t="n">
        <v>43851</v>
      </c>
      <c r="M1138" s="51"/>
      <c r="N1138" s="104" t="n">
        <v>0</v>
      </c>
      <c r="O1138" s="20"/>
      <c r="P1138" s="44" t="s">
        <v>2544</v>
      </c>
    </row>
    <row r="1139" s="71" customFormat="true" ht="206.25" hidden="false" customHeight="true" outlineLevel="0" collapsed="false">
      <c r="A1139" s="20" t="s">
        <v>2546</v>
      </c>
      <c r="B1139" s="49" t="str">
        <f aca="false">MID(A1139,8,4)</f>
        <v>2018</v>
      </c>
      <c r="C1139" s="49" t="s">
        <v>42</v>
      </c>
      <c r="D1139" s="20" t="s">
        <v>557</v>
      </c>
      <c r="E1139" s="103"/>
      <c r="F1139" s="51" t="s">
        <v>2547</v>
      </c>
      <c r="G1139" s="49" t="s">
        <v>1807</v>
      </c>
      <c r="H1139" s="85" t="s">
        <v>2548</v>
      </c>
      <c r="I1139" s="49" t="s">
        <v>2549</v>
      </c>
      <c r="J1139" s="49"/>
      <c r="K1139" s="95" t="n">
        <v>43493</v>
      </c>
      <c r="L1139" s="73" t="n">
        <v>43858</v>
      </c>
      <c r="M1139" s="51" t="str">
        <f aca="true">IF(L1139-TODAY()&lt;0,"",IF(L1139-TODAY()&lt;30,30,IF(L1139-TODAY()&lt;60,60,IF(L1139-TODAY()&lt;90,90,IF(L1139-TODAY()&lt;180,180,"")))))</f>
        <v/>
      </c>
      <c r="N1139" s="104" t="n">
        <v>1992504</v>
      </c>
      <c r="O1139" s="20"/>
      <c r="P1139" s="44"/>
    </row>
    <row r="1140" s="71" customFormat="true" ht="45" hidden="false" customHeight="false" outlineLevel="0" collapsed="false">
      <c r="A1140" s="20" t="s">
        <v>1919</v>
      </c>
      <c r="B1140" s="49" t="str">
        <f aca="false">MID(A1140,8,4)</f>
        <v>2018</v>
      </c>
      <c r="C1140" s="49" t="s">
        <v>42</v>
      </c>
      <c r="D1140" s="20" t="s">
        <v>748</v>
      </c>
      <c r="E1140" s="103" t="s">
        <v>44</v>
      </c>
      <c r="F1140" s="51" t="s">
        <v>2550</v>
      </c>
      <c r="G1140" s="49" t="s">
        <v>1049</v>
      </c>
      <c r="H1140" s="85" t="n">
        <v>201900010</v>
      </c>
      <c r="I1140" s="49" t="s">
        <v>1921</v>
      </c>
      <c r="J1140" s="49"/>
      <c r="K1140" s="95" t="n">
        <v>43495</v>
      </c>
      <c r="L1140" s="73" t="n">
        <v>43860</v>
      </c>
      <c r="M1140" s="51"/>
      <c r="N1140" s="104" t="n">
        <v>34929.71</v>
      </c>
      <c r="O1140" s="20"/>
      <c r="P1140" s="44"/>
    </row>
    <row r="1141" s="71" customFormat="true" ht="22.5" hidden="false" customHeight="false" outlineLevel="0" collapsed="false">
      <c r="A1141" s="76" t="s">
        <v>1140</v>
      </c>
      <c r="B1141" s="17" t="str">
        <f aca="false">MID(A1141,8,4)</f>
        <v>2016</v>
      </c>
      <c r="C1141" s="76" t="s">
        <v>42</v>
      </c>
      <c r="D1141" s="76" t="s">
        <v>43</v>
      </c>
      <c r="E1141" s="77" t="s">
        <v>44</v>
      </c>
      <c r="F1141" s="63" t="s">
        <v>2551</v>
      </c>
      <c r="G1141" s="66" t="s">
        <v>1984</v>
      </c>
      <c r="H1141" s="85" t="n">
        <v>201700011</v>
      </c>
      <c r="I1141" s="66" t="s">
        <v>2552</v>
      </c>
      <c r="J1141" s="49" t="s">
        <v>2553</v>
      </c>
      <c r="K1141" s="22" t="n">
        <v>42734</v>
      </c>
      <c r="L1141" s="78" t="n">
        <v>43860</v>
      </c>
      <c r="M1141" s="35" t="str">
        <f aca="true">IF(L1141-TODAY()&lt;0,"",IF(L1141-TODAY()&lt;30,30,IF(L1141-TODAY()&lt;60,60,IF(L1141-TODAY()&lt;90,90,IF(L1141-TODAY()&lt;180,180,"")))))</f>
        <v/>
      </c>
      <c r="N1141" s="123" t="n">
        <v>108403.56</v>
      </c>
      <c r="O1141" s="66"/>
      <c r="P1141" s="70" t="s">
        <v>2554</v>
      </c>
    </row>
    <row r="1142" s="71" customFormat="true" ht="22.5" hidden="false" customHeight="false" outlineLevel="0" collapsed="false">
      <c r="A1142" s="66" t="s">
        <v>1140</v>
      </c>
      <c r="B1142" s="20" t="str">
        <f aca="false">MID(A1142,8,4)</f>
        <v>2016</v>
      </c>
      <c r="C1142" s="66" t="s">
        <v>42</v>
      </c>
      <c r="D1142" s="76" t="s">
        <v>43</v>
      </c>
      <c r="E1142" s="77" t="s">
        <v>837</v>
      </c>
      <c r="F1142" s="63" t="s">
        <v>2555</v>
      </c>
      <c r="G1142" s="66" t="s">
        <v>1984</v>
      </c>
      <c r="H1142" s="85" t="n">
        <v>201700011</v>
      </c>
      <c r="I1142" s="66" t="s">
        <v>2552</v>
      </c>
      <c r="J1142" s="49" t="s">
        <v>2553</v>
      </c>
      <c r="K1142" s="22" t="n">
        <v>42735</v>
      </c>
      <c r="L1142" s="78" t="n">
        <v>43495</v>
      </c>
      <c r="M1142" s="35" t="str">
        <f aca="true">IF(L1142-TODAY()&lt;0,"",IF(L1142-TODAY()&lt;30,30,IF(L1142-TODAY()&lt;60,60,IF(L1142-TODAY()&lt;90,90,IF(L1142-TODAY()&lt;180,180,"")))))</f>
        <v/>
      </c>
      <c r="N1142" s="123" t="n">
        <v>105300</v>
      </c>
      <c r="O1142" s="66"/>
      <c r="P1142" s="70"/>
    </row>
    <row r="1143" s="71" customFormat="true" ht="11.25" hidden="false" customHeight="false" outlineLevel="0" collapsed="false">
      <c r="A1143" s="66" t="s">
        <v>1140</v>
      </c>
      <c r="B1143" s="20" t="str">
        <f aca="false">MID(A1143,8,4)</f>
        <v>2016</v>
      </c>
      <c r="C1143" s="66" t="s">
        <v>42</v>
      </c>
      <c r="D1143" s="66" t="s">
        <v>43</v>
      </c>
      <c r="E1143" s="66" t="s">
        <v>1047</v>
      </c>
      <c r="F1143" s="34" t="s">
        <v>2556</v>
      </c>
      <c r="G1143" s="66" t="s">
        <v>1984</v>
      </c>
      <c r="H1143" s="85" t="n">
        <v>201700011</v>
      </c>
      <c r="I1143" s="66" t="s">
        <v>2552</v>
      </c>
      <c r="J1143" s="49" t="s">
        <v>2553</v>
      </c>
      <c r="K1143" s="22" t="n">
        <v>42736</v>
      </c>
      <c r="L1143" s="78" t="n">
        <v>43495</v>
      </c>
      <c r="M1143" s="35" t="str">
        <f aca="true">IF(L1143-TODAY()&lt;0,"",IF(L1143-TODAY()&lt;30,30,IF(L1143-TODAY()&lt;60,60,IF(L1143-TODAY()&lt;90,90,IF(L1143-TODAY()&lt;180,180,"")))))</f>
        <v/>
      </c>
      <c r="N1143" s="123" t="n">
        <v>3103.56</v>
      </c>
      <c r="O1143" s="66"/>
      <c r="P1143" s="44"/>
    </row>
    <row r="1144" s="71" customFormat="true" ht="11.25" hidden="false" customHeight="false" outlineLevel="0" collapsed="false">
      <c r="A1144" s="66" t="s">
        <v>1140</v>
      </c>
      <c r="B1144" s="20" t="str">
        <f aca="false">MID(A1144,8,4)</f>
        <v>2016</v>
      </c>
      <c r="C1144" s="66" t="s">
        <v>42</v>
      </c>
      <c r="D1144" s="66" t="s">
        <v>43</v>
      </c>
      <c r="E1144" s="66" t="s">
        <v>837</v>
      </c>
      <c r="F1144" s="34" t="s">
        <v>2557</v>
      </c>
      <c r="G1144" s="66" t="s">
        <v>1984</v>
      </c>
      <c r="H1144" s="85" t="n">
        <v>201700011</v>
      </c>
      <c r="I1144" s="66" t="s">
        <v>2552</v>
      </c>
      <c r="J1144" s="49" t="s">
        <v>2553</v>
      </c>
      <c r="K1144" s="22" t="n">
        <v>43495</v>
      </c>
      <c r="L1144" s="78" t="n">
        <v>43860</v>
      </c>
      <c r="M1144" s="35" t="str">
        <f aca="true">IF(L1144-TODAY()&lt;0,"",IF(L1144-TODAY()&lt;30,30,IF(L1144-TODAY()&lt;60,60,IF(L1144-TODAY()&lt;90,90,IF(L1144-TODAY()&lt;180,180,"")))))</f>
        <v/>
      </c>
      <c r="N1144" s="123" t="n">
        <v>108403.56</v>
      </c>
      <c r="O1144" s="66"/>
      <c r="P1144" s="44"/>
    </row>
    <row r="1145" s="71" customFormat="true" ht="11.25" hidden="false" customHeight="false" outlineLevel="0" collapsed="false">
      <c r="A1145" s="66" t="s">
        <v>1140</v>
      </c>
      <c r="B1145" s="20" t="str">
        <f aca="false">MID(A1145,8,4)</f>
        <v>2016</v>
      </c>
      <c r="C1145" s="66" t="s">
        <v>42</v>
      </c>
      <c r="D1145" s="66" t="s">
        <v>43</v>
      </c>
      <c r="E1145" s="66" t="s">
        <v>837</v>
      </c>
      <c r="F1145" s="34" t="s">
        <v>2558</v>
      </c>
      <c r="G1145" s="66" t="s">
        <v>1984</v>
      </c>
      <c r="H1145" s="85" t="n">
        <v>201700011</v>
      </c>
      <c r="I1145" s="66" t="s">
        <v>2552</v>
      </c>
      <c r="J1145" s="49" t="s">
        <v>2553</v>
      </c>
      <c r="K1145" s="22" t="n">
        <v>43495</v>
      </c>
      <c r="L1145" s="78" t="n">
        <v>43860</v>
      </c>
      <c r="M1145" s="35" t="str">
        <f aca="true">IF(L1145-TODAY()&lt;0,"",IF(L1145-TODAY()&lt;30,30,IF(L1145-TODAY()&lt;60,60,IF(L1145-TODAY()&lt;90,90,IF(L1145-TODAY()&lt;180,180,"")))))</f>
        <v/>
      </c>
      <c r="N1145" s="123" t="n">
        <v>0</v>
      </c>
      <c r="O1145" s="66"/>
      <c r="P1145" s="44"/>
    </row>
    <row r="1146" s="71" customFormat="true" ht="11.25" hidden="false" customHeight="false" outlineLevel="0" collapsed="false">
      <c r="A1146" s="66" t="s">
        <v>1140</v>
      </c>
      <c r="B1146" s="20" t="str">
        <f aca="false">MID(A1146,8,4)</f>
        <v>2016</v>
      </c>
      <c r="C1146" s="66" t="s">
        <v>42</v>
      </c>
      <c r="D1146" s="66" t="s">
        <v>43</v>
      </c>
      <c r="E1146" s="66" t="s">
        <v>1047</v>
      </c>
      <c r="F1146" s="34" t="s">
        <v>2559</v>
      </c>
      <c r="G1146" s="66" t="s">
        <v>1984</v>
      </c>
      <c r="H1146" s="85" t="n">
        <v>201700011</v>
      </c>
      <c r="I1146" s="66" t="s">
        <v>2552</v>
      </c>
      <c r="J1146" s="49" t="s">
        <v>2553</v>
      </c>
      <c r="K1146" s="22" t="n">
        <v>43558</v>
      </c>
      <c r="L1146" s="78" t="n">
        <v>43860</v>
      </c>
      <c r="M1146" s="35" t="str">
        <f aca="true">IF(L1146-TODAY()&lt;0,"",IF(L1146-TODAY()&lt;30,30,IF(L1146-TODAY()&lt;60,60,IF(L1146-TODAY()&lt;90,90,IF(L1146-TODAY()&lt;180,180,"")))))</f>
        <v/>
      </c>
      <c r="N1146" s="123" t="n">
        <v>4036.44</v>
      </c>
      <c r="O1146" s="66"/>
      <c r="P1146" s="44"/>
    </row>
    <row r="1147" s="71" customFormat="true" ht="11.25" hidden="false" customHeight="false" outlineLevel="0" collapsed="false">
      <c r="A1147" s="66" t="s">
        <v>1140</v>
      </c>
      <c r="B1147" s="20" t="str">
        <f aca="false">MID(A1147,8,4)</f>
        <v>2016</v>
      </c>
      <c r="C1147" s="66" t="s">
        <v>42</v>
      </c>
      <c r="D1147" s="66" t="s">
        <v>43</v>
      </c>
      <c r="E1147" s="66" t="s">
        <v>837</v>
      </c>
      <c r="F1147" s="34" t="s">
        <v>2560</v>
      </c>
      <c r="G1147" s="66" t="s">
        <v>1984</v>
      </c>
      <c r="H1147" s="85" t="n">
        <v>201700011</v>
      </c>
      <c r="I1147" s="66" t="s">
        <v>2552</v>
      </c>
      <c r="J1147" s="49" t="s">
        <v>2553</v>
      </c>
      <c r="K1147" s="22" t="n">
        <v>43739</v>
      </c>
      <c r="L1147" s="78" t="n">
        <v>43860</v>
      </c>
      <c r="M1147" s="35" t="str">
        <f aca="true">IF(L1147-TODAY()&lt;0,"",IF(L1147-TODAY()&lt;30,30,IF(L1147-TODAY()&lt;60,60,IF(L1147-TODAY()&lt;90,90,IF(L1147-TODAY()&lt;180,180,"")))))</f>
        <v/>
      </c>
      <c r="N1147" s="123" t="n">
        <v>0</v>
      </c>
      <c r="O1147" s="66"/>
      <c r="P1147" s="44"/>
    </row>
    <row r="1148" s="71" customFormat="true" ht="11.25" hidden="false" customHeight="false" outlineLevel="0" collapsed="false">
      <c r="A1148" s="20" t="s">
        <v>2109</v>
      </c>
      <c r="B1148" s="49" t="str">
        <f aca="false">MID(A1148,8,4)</f>
        <v>2018</v>
      </c>
      <c r="C1148" s="49" t="s">
        <v>42</v>
      </c>
      <c r="D1148" s="20" t="s">
        <v>54</v>
      </c>
      <c r="E1148" s="103" t="s">
        <v>44</v>
      </c>
      <c r="F1148" s="51" t="s">
        <v>2561</v>
      </c>
      <c r="G1148" s="49" t="s">
        <v>2562</v>
      </c>
      <c r="H1148" s="85" t="n">
        <v>201900013</v>
      </c>
      <c r="I1148" s="49" t="s">
        <v>2112</v>
      </c>
      <c r="J1148" s="66" t="s">
        <v>2113</v>
      </c>
      <c r="K1148" s="95" t="n">
        <v>43507</v>
      </c>
      <c r="L1148" s="73" t="n">
        <v>43872</v>
      </c>
      <c r="M1148" s="51" t="str">
        <f aca="true">IF(L1148-TODAY()&lt;0,"",IF(L1148-TODAY()&lt;30,30,IF(L1148-TODAY()&lt;60,60,IF(L1148-TODAY()&lt;90,90,IF(L1148-TODAY()&lt;180,180,"")))))</f>
        <v/>
      </c>
      <c r="N1148" s="104" t="n">
        <v>7996.8</v>
      </c>
      <c r="O1148" s="20"/>
      <c r="P1148" s="44"/>
    </row>
    <row r="1149" s="71" customFormat="true" ht="11.25" hidden="false" customHeight="false" outlineLevel="0" collapsed="false">
      <c r="A1149" s="20" t="s">
        <v>2109</v>
      </c>
      <c r="B1149" s="49" t="str">
        <f aca="false">MID(A1149,8,4)</f>
        <v>2018</v>
      </c>
      <c r="C1149" s="49" t="s">
        <v>42</v>
      </c>
      <c r="D1149" s="20" t="s">
        <v>54</v>
      </c>
      <c r="E1149" s="103" t="s">
        <v>44</v>
      </c>
      <c r="F1149" s="51" t="s">
        <v>2561</v>
      </c>
      <c r="G1149" s="49" t="s">
        <v>2136</v>
      </c>
      <c r="H1149" s="85" t="n">
        <v>201900029</v>
      </c>
      <c r="I1149" s="49" t="s">
        <v>2112</v>
      </c>
      <c r="J1149" s="49" t="s">
        <v>2113</v>
      </c>
      <c r="K1149" s="95" t="n">
        <v>43523</v>
      </c>
      <c r="L1149" s="73" t="n">
        <v>43888</v>
      </c>
      <c r="M1149" s="51"/>
      <c r="N1149" s="104" t="n">
        <v>9057.6</v>
      </c>
      <c r="O1149" s="20"/>
      <c r="P1149" s="94" t="s">
        <v>2563</v>
      </c>
    </row>
    <row r="1150" s="71" customFormat="true" ht="22.5" hidden="false" customHeight="false" outlineLevel="0" collapsed="false">
      <c r="A1150" s="20" t="s">
        <v>1959</v>
      </c>
      <c r="B1150" s="49" t="str">
        <f aca="false">MID(A1150,8,4)</f>
        <v>2017</v>
      </c>
      <c r="C1150" s="49" t="s">
        <v>42</v>
      </c>
      <c r="D1150" s="20" t="s">
        <v>748</v>
      </c>
      <c r="E1150" s="103" t="s">
        <v>44</v>
      </c>
      <c r="F1150" s="51" t="s">
        <v>2564</v>
      </c>
      <c r="G1150" s="49" t="s">
        <v>2010</v>
      </c>
      <c r="H1150" s="85" t="n">
        <v>201900030</v>
      </c>
      <c r="I1150" s="49" t="s">
        <v>1963</v>
      </c>
      <c r="J1150" s="49" t="s">
        <v>2565</v>
      </c>
      <c r="K1150" s="95" t="n">
        <v>43523</v>
      </c>
      <c r="L1150" s="73" t="n">
        <v>43888</v>
      </c>
      <c r="M1150" s="51"/>
      <c r="N1150" s="104" t="n">
        <v>17360</v>
      </c>
      <c r="O1150" s="20"/>
      <c r="P1150" s="94"/>
    </row>
    <row r="1151" s="71" customFormat="true" ht="11.25" hidden="false" customHeight="false" outlineLevel="0" collapsed="false">
      <c r="A1151" s="20" t="s">
        <v>1959</v>
      </c>
      <c r="B1151" s="49" t="str">
        <f aca="false">MID(A1151,8,4)</f>
        <v>2017</v>
      </c>
      <c r="C1151" s="49" t="s">
        <v>42</v>
      </c>
      <c r="D1151" s="20" t="s">
        <v>748</v>
      </c>
      <c r="E1151" s="103" t="s">
        <v>1047</v>
      </c>
      <c r="F1151" s="51" t="s">
        <v>2566</v>
      </c>
      <c r="G1151" s="49" t="s">
        <v>2010</v>
      </c>
      <c r="H1151" s="85" t="n">
        <v>201900030</v>
      </c>
      <c r="I1151" s="49" t="s">
        <v>1963</v>
      </c>
      <c r="J1151" s="49" t="s">
        <v>2565</v>
      </c>
      <c r="K1151" s="95" t="n">
        <v>43543</v>
      </c>
      <c r="L1151" s="73" t="n">
        <v>43888</v>
      </c>
      <c r="M1151" s="51"/>
      <c r="N1151" s="104" t="n">
        <v>0</v>
      </c>
      <c r="O1151" s="20"/>
      <c r="P1151" s="94"/>
    </row>
    <row r="1152" s="71" customFormat="true" ht="11.25" hidden="false" customHeight="false" outlineLevel="0" collapsed="false">
      <c r="A1152" s="20" t="s">
        <v>1959</v>
      </c>
      <c r="B1152" s="49" t="str">
        <f aca="false">MID(A1152,8,4)</f>
        <v>2017</v>
      </c>
      <c r="C1152" s="49" t="s">
        <v>42</v>
      </c>
      <c r="D1152" s="20" t="s">
        <v>748</v>
      </c>
      <c r="E1152" s="103" t="s">
        <v>1047</v>
      </c>
      <c r="F1152" s="51" t="s">
        <v>2567</v>
      </c>
      <c r="G1152" s="49" t="s">
        <v>2010</v>
      </c>
      <c r="H1152" s="85" t="n">
        <v>201900030</v>
      </c>
      <c r="I1152" s="49" t="s">
        <v>1963</v>
      </c>
      <c r="J1152" s="49" t="s">
        <v>2565</v>
      </c>
      <c r="K1152" s="95" t="n">
        <v>43546</v>
      </c>
      <c r="L1152" s="73" t="n">
        <v>43888</v>
      </c>
      <c r="M1152" s="51"/>
      <c r="N1152" s="104" t="n">
        <v>0</v>
      </c>
      <c r="O1152" s="20"/>
      <c r="P1152" s="94"/>
    </row>
    <row r="1153" s="71" customFormat="true" ht="11.25" hidden="false" customHeight="false" outlineLevel="0" collapsed="false">
      <c r="A1153" s="20" t="s">
        <v>1959</v>
      </c>
      <c r="B1153" s="49" t="str">
        <f aca="false">MID(A1153,8,4)</f>
        <v>2017</v>
      </c>
      <c r="C1153" s="49" t="s">
        <v>42</v>
      </c>
      <c r="D1153" s="20" t="s">
        <v>748</v>
      </c>
      <c r="E1153" s="103" t="s">
        <v>837</v>
      </c>
      <c r="F1153" s="51" t="s">
        <v>2568</v>
      </c>
      <c r="G1153" s="49" t="s">
        <v>2010</v>
      </c>
      <c r="H1153" s="85" t="n">
        <v>201900030</v>
      </c>
      <c r="I1153" s="49" t="s">
        <v>1963</v>
      </c>
      <c r="J1153" s="49" t="s">
        <v>2565</v>
      </c>
      <c r="K1153" s="95" t="n">
        <v>43619</v>
      </c>
      <c r="L1153" s="73" t="n">
        <v>43888</v>
      </c>
      <c r="M1153" s="51"/>
      <c r="N1153" s="104" t="n">
        <v>3420</v>
      </c>
      <c r="O1153" s="20"/>
      <c r="P1153" s="94"/>
    </row>
    <row r="1154" s="71" customFormat="true" ht="45" hidden="false" customHeight="false" outlineLevel="0" collapsed="false">
      <c r="A1154" s="20" t="s">
        <v>2569</v>
      </c>
      <c r="B1154" s="49" t="str">
        <f aca="false">MID(A1154,8,4)</f>
        <v>2018</v>
      </c>
      <c r="C1154" s="49"/>
      <c r="D1154" s="20" t="s">
        <v>557</v>
      </c>
      <c r="E1154" s="103"/>
      <c r="F1154" s="51" t="s">
        <v>2570</v>
      </c>
      <c r="G1154" s="49" t="s">
        <v>1625</v>
      </c>
      <c r="H1154" s="85" t="s">
        <v>2571</v>
      </c>
      <c r="I1154" s="49" t="s">
        <v>2572</v>
      </c>
      <c r="J1154" s="49" t="s">
        <v>2573</v>
      </c>
      <c r="K1154" s="95" t="n">
        <v>43531</v>
      </c>
      <c r="L1154" s="73" t="n">
        <v>43897</v>
      </c>
      <c r="M1154" s="51"/>
      <c r="N1154" s="104" t="n">
        <v>111416.9</v>
      </c>
      <c r="O1154" s="20"/>
      <c r="P1154" s="94"/>
    </row>
    <row r="1155" s="71" customFormat="true" ht="45" hidden="false" customHeight="false" outlineLevel="0" collapsed="false">
      <c r="A1155" s="20" t="s">
        <v>2569</v>
      </c>
      <c r="B1155" s="49" t="str">
        <f aca="false">MID(A1155,8,4)</f>
        <v>2018</v>
      </c>
      <c r="C1155" s="49"/>
      <c r="D1155" s="20" t="s">
        <v>557</v>
      </c>
      <c r="E1155" s="103"/>
      <c r="F1155" s="51" t="s">
        <v>2570</v>
      </c>
      <c r="G1155" s="49" t="s">
        <v>1625</v>
      </c>
      <c r="H1155" s="85" t="s">
        <v>2574</v>
      </c>
      <c r="I1155" s="49" t="s">
        <v>2535</v>
      </c>
      <c r="J1155" s="49" t="s">
        <v>2575</v>
      </c>
      <c r="K1155" s="95" t="n">
        <v>43531</v>
      </c>
      <c r="L1155" s="73" t="n">
        <v>43897</v>
      </c>
      <c r="M1155" s="51"/>
      <c r="N1155" s="104" t="n">
        <v>28890</v>
      </c>
      <c r="O1155" s="20"/>
      <c r="P1155" s="94"/>
    </row>
    <row r="1156" s="71" customFormat="true" ht="56.25" hidden="false" customHeight="false" outlineLevel="0" collapsed="false">
      <c r="A1156" s="20" t="s">
        <v>1800</v>
      </c>
      <c r="B1156" s="49" t="str">
        <f aca="false">MID(A1156,8,4)</f>
        <v>2017</v>
      </c>
      <c r="C1156" s="49" t="s">
        <v>42</v>
      </c>
      <c r="D1156" s="20" t="s">
        <v>748</v>
      </c>
      <c r="E1156" s="103" t="s">
        <v>44</v>
      </c>
      <c r="F1156" s="51" t="s">
        <v>2576</v>
      </c>
      <c r="G1156" s="49" t="s">
        <v>1049</v>
      </c>
      <c r="H1156" s="85" t="n">
        <v>201900033</v>
      </c>
      <c r="I1156" s="49" t="s">
        <v>2344</v>
      </c>
      <c r="J1156" s="49" t="s">
        <v>1113</v>
      </c>
      <c r="K1156" s="95" t="n">
        <v>43532</v>
      </c>
      <c r="L1156" s="73" t="n">
        <v>43898</v>
      </c>
      <c r="M1156" s="51"/>
      <c r="N1156" s="104" t="n">
        <v>27172.6</v>
      </c>
      <c r="O1156" s="20"/>
      <c r="P1156" s="94"/>
    </row>
    <row r="1157" s="71" customFormat="true" ht="38.3" hidden="false" customHeight="false" outlineLevel="0" collapsed="false">
      <c r="A1157" s="20" t="s">
        <v>2332</v>
      </c>
      <c r="B1157" s="49" t="str">
        <f aca="false">MID(A1157,8,4)</f>
        <v>2018</v>
      </c>
      <c r="C1157" s="49" t="s">
        <v>42</v>
      </c>
      <c r="D1157" s="20" t="s">
        <v>43</v>
      </c>
      <c r="E1157" s="103" t="s">
        <v>44</v>
      </c>
      <c r="F1157" s="51" t="s">
        <v>2337</v>
      </c>
      <c r="G1157" s="49" t="s">
        <v>1049</v>
      </c>
      <c r="H1157" s="85" t="n">
        <v>201900034</v>
      </c>
      <c r="I1157" s="49" t="s">
        <v>2335</v>
      </c>
      <c r="J1157" s="49" t="s">
        <v>2336</v>
      </c>
      <c r="K1157" s="95" t="n">
        <v>43532</v>
      </c>
      <c r="L1157" s="73" t="n">
        <v>43898</v>
      </c>
      <c r="M1157" s="51" t="str">
        <f aca="true">IF(L1157-TODAY()&lt;0,"",IF(L1157-TODAY()&lt;30,30,IF(L1157-TODAY()&lt;60,60,IF(L1157-TODAY()&lt;90,90,IF(L1157-TODAY()&lt;180,180,"")))))</f>
        <v/>
      </c>
      <c r="N1157" s="104" t="n">
        <v>41079</v>
      </c>
      <c r="O1157" s="20"/>
      <c r="P1157" s="94" t="s">
        <v>2577</v>
      </c>
    </row>
    <row r="1158" s="71" customFormat="true" ht="19.7" hidden="false" customHeight="false" outlineLevel="0" collapsed="false">
      <c r="A1158" s="20" t="s">
        <v>2332</v>
      </c>
      <c r="B1158" s="49" t="str">
        <f aca="false">MID(A1158,8,4)</f>
        <v>2018</v>
      </c>
      <c r="C1158" s="49" t="s">
        <v>42</v>
      </c>
      <c r="D1158" s="20" t="s">
        <v>43</v>
      </c>
      <c r="E1158" s="103" t="s">
        <v>837</v>
      </c>
      <c r="F1158" s="51" t="s">
        <v>2578</v>
      </c>
      <c r="G1158" s="49" t="s">
        <v>1049</v>
      </c>
      <c r="H1158" s="85" t="n">
        <v>201900034</v>
      </c>
      <c r="I1158" s="49" t="s">
        <v>2335</v>
      </c>
      <c r="J1158" s="49" t="s">
        <v>2336</v>
      </c>
      <c r="K1158" s="95" t="n">
        <v>43805</v>
      </c>
      <c r="L1158" s="73" t="n">
        <v>43898</v>
      </c>
      <c r="M1158" s="51" t="str">
        <f aca="true">IF(L1158-TODAY()&lt;0,"",IF(L1158-TODAY()&lt;30,30,IF(L1158-TODAY()&lt;60,60,IF(L1158-TODAY()&lt;90,90,IF(L1158-TODAY()&lt;180,180,"")))))</f>
        <v/>
      </c>
      <c r="N1158" s="104" t="n">
        <v>3120</v>
      </c>
      <c r="O1158" s="20"/>
      <c r="P1158" s="94"/>
    </row>
    <row r="1159" s="71" customFormat="true" ht="19.7" hidden="false" customHeight="false" outlineLevel="0" collapsed="false">
      <c r="A1159" s="20" t="s">
        <v>2579</v>
      </c>
      <c r="B1159" s="49" t="str">
        <f aca="false">MID(A1159,8,4)</f>
        <v>2018</v>
      </c>
      <c r="C1159" s="49" t="s">
        <v>42</v>
      </c>
      <c r="D1159" s="20" t="s">
        <v>748</v>
      </c>
      <c r="E1159" s="103" t="s">
        <v>44</v>
      </c>
      <c r="F1159" s="51" t="s">
        <v>2580</v>
      </c>
      <c r="G1159" s="49" t="s">
        <v>1049</v>
      </c>
      <c r="H1159" s="85" t="n">
        <v>201900040</v>
      </c>
      <c r="I1159" s="49" t="s">
        <v>2581</v>
      </c>
      <c r="J1159" s="49" t="s">
        <v>223</v>
      </c>
      <c r="K1159" s="95" t="n">
        <v>43539</v>
      </c>
      <c r="L1159" s="73" t="n">
        <v>43905</v>
      </c>
      <c r="M1159" s="51"/>
      <c r="N1159" s="104" t="n">
        <v>28844.65</v>
      </c>
      <c r="O1159" s="20"/>
      <c r="P1159" s="94"/>
    </row>
    <row r="1160" s="71" customFormat="true" ht="19.7" hidden="false" customHeight="false" outlineLevel="0" collapsed="false">
      <c r="A1160" s="20" t="s">
        <v>2175</v>
      </c>
      <c r="B1160" s="49" t="str">
        <f aca="false">MID(A1160,8,4)</f>
        <v>2018</v>
      </c>
      <c r="C1160" s="49" t="s">
        <v>42</v>
      </c>
      <c r="D1160" s="20" t="s">
        <v>54</v>
      </c>
      <c r="E1160" s="103" t="s">
        <v>44</v>
      </c>
      <c r="F1160" s="51" t="s">
        <v>2176</v>
      </c>
      <c r="G1160" s="49" t="s">
        <v>1681</v>
      </c>
      <c r="H1160" s="85" t="n">
        <v>201900045</v>
      </c>
      <c r="I1160" s="49" t="s">
        <v>1189</v>
      </c>
      <c r="J1160" s="49" t="s">
        <v>2582</v>
      </c>
      <c r="K1160" s="95" t="n">
        <v>43551</v>
      </c>
      <c r="L1160" s="73" t="n">
        <v>43917</v>
      </c>
      <c r="M1160" s="51"/>
      <c r="N1160" s="104" t="n">
        <v>26840</v>
      </c>
      <c r="O1160" s="20"/>
      <c r="P1160" s="94" t="s">
        <v>2583</v>
      </c>
    </row>
    <row r="1161" s="71" customFormat="true" ht="29" hidden="false" customHeight="false" outlineLevel="0" collapsed="false">
      <c r="A1161" s="20" t="s">
        <v>2584</v>
      </c>
      <c r="B1161" s="49" t="str">
        <f aca="false">MID(A1161,8,4)</f>
        <v>2018</v>
      </c>
      <c r="C1161" s="49"/>
      <c r="D1161" s="20" t="s">
        <v>557</v>
      </c>
      <c r="E1161" s="103"/>
      <c r="F1161" s="51" t="s">
        <v>2585</v>
      </c>
      <c r="G1161" s="49" t="s">
        <v>1212</v>
      </c>
      <c r="H1161" s="85" t="s">
        <v>2586</v>
      </c>
      <c r="I1161" s="49" t="s">
        <v>2587</v>
      </c>
      <c r="J1161" s="49" t="s">
        <v>2588</v>
      </c>
      <c r="K1161" s="95" t="n">
        <v>43545</v>
      </c>
      <c r="L1161" s="73" t="n">
        <v>43911</v>
      </c>
      <c r="M1161" s="51"/>
      <c r="N1161" s="104" t="n">
        <v>390000</v>
      </c>
      <c r="O1161" s="20"/>
      <c r="P1161" s="94"/>
    </row>
    <row r="1162" s="71" customFormat="true" ht="19.7" hidden="false" customHeight="false" outlineLevel="0" collapsed="false">
      <c r="A1162" s="20" t="s">
        <v>2589</v>
      </c>
      <c r="B1162" s="49" t="str">
        <f aca="false">MID(A1162,8,4)</f>
        <v>2019</v>
      </c>
      <c r="C1162" s="49"/>
      <c r="D1162" s="20" t="s">
        <v>557</v>
      </c>
      <c r="E1162" s="103"/>
      <c r="F1162" s="51" t="s">
        <v>2590</v>
      </c>
      <c r="G1162" s="49" t="s">
        <v>1049</v>
      </c>
      <c r="H1162" s="85" t="s">
        <v>2591</v>
      </c>
      <c r="I1162" s="49" t="s">
        <v>2581</v>
      </c>
      <c r="J1162" s="49" t="s">
        <v>223</v>
      </c>
      <c r="K1162" s="95" t="n">
        <v>43553</v>
      </c>
      <c r="L1162" s="73" t="n">
        <v>43919</v>
      </c>
      <c r="M1162" s="51"/>
      <c r="N1162" s="104" t="n">
        <v>312576.1</v>
      </c>
      <c r="O1162" s="20"/>
      <c r="P1162" s="94"/>
    </row>
    <row r="1163" s="71" customFormat="true" ht="19.7" hidden="false" customHeight="false" outlineLevel="0" collapsed="false">
      <c r="A1163" s="20" t="s">
        <v>2592</v>
      </c>
      <c r="B1163" s="49" t="str">
        <f aca="false">MID(A1163,8,4)</f>
        <v>2018</v>
      </c>
      <c r="C1163" s="49" t="s">
        <v>42</v>
      </c>
      <c r="D1163" s="20" t="s">
        <v>54</v>
      </c>
      <c r="E1163" s="103" t="s">
        <v>44</v>
      </c>
      <c r="F1163" s="51" t="s">
        <v>2593</v>
      </c>
      <c r="G1163" s="49" t="s">
        <v>24</v>
      </c>
      <c r="H1163" s="85" t="n">
        <v>201900052</v>
      </c>
      <c r="I1163" s="49" t="s">
        <v>2594</v>
      </c>
      <c r="J1163" s="49" t="s">
        <v>2595</v>
      </c>
      <c r="K1163" s="95" t="n">
        <v>43556</v>
      </c>
      <c r="L1163" s="73" t="n">
        <v>43922</v>
      </c>
      <c r="M1163" s="51"/>
      <c r="N1163" s="104" t="n">
        <v>10969.56</v>
      </c>
      <c r="O1163" s="20"/>
      <c r="P1163" s="94"/>
    </row>
    <row r="1164" s="71" customFormat="true" ht="19.7" hidden="false" customHeight="false" outlineLevel="0" collapsed="false">
      <c r="A1164" s="20" t="s">
        <v>2596</v>
      </c>
      <c r="B1164" s="49" t="str">
        <f aca="false">MID(A1164,8,4)</f>
        <v>2018</v>
      </c>
      <c r="C1164" s="49"/>
      <c r="D1164" s="20" t="s">
        <v>557</v>
      </c>
      <c r="E1164" s="103"/>
      <c r="F1164" s="51" t="s">
        <v>1557</v>
      </c>
      <c r="G1164" s="49" t="s">
        <v>1625</v>
      </c>
      <c r="H1164" s="85" t="s">
        <v>2597</v>
      </c>
      <c r="I1164" s="49" t="s">
        <v>2598</v>
      </c>
      <c r="J1164" s="49" t="s">
        <v>2599</v>
      </c>
      <c r="K1164" s="95" t="n">
        <v>43560</v>
      </c>
      <c r="L1164" s="73" t="n">
        <v>43926</v>
      </c>
      <c r="M1164" s="51"/>
      <c r="N1164" s="104" t="n">
        <v>79700</v>
      </c>
      <c r="O1164" s="20"/>
      <c r="P1164" s="94"/>
    </row>
    <row r="1165" s="71" customFormat="true" ht="12.8" hidden="false" customHeight="false" outlineLevel="0" collapsed="false">
      <c r="A1165" s="20" t="s">
        <v>2109</v>
      </c>
      <c r="B1165" s="49" t="str">
        <f aca="false">MID(A1165,8,4)</f>
        <v>2018</v>
      </c>
      <c r="C1165" s="49" t="s">
        <v>42</v>
      </c>
      <c r="D1165" s="20" t="s">
        <v>54</v>
      </c>
      <c r="E1165" s="103" t="s">
        <v>44</v>
      </c>
      <c r="F1165" s="51" t="s">
        <v>2110</v>
      </c>
      <c r="G1165" s="49" t="s">
        <v>1681</v>
      </c>
      <c r="H1165" s="85" t="n">
        <v>201900051</v>
      </c>
      <c r="I1165" s="49" t="s">
        <v>2112</v>
      </c>
      <c r="J1165" s="49" t="s">
        <v>2113</v>
      </c>
      <c r="K1165" s="95" t="n">
        <v>43564</v>
      </c>
      <c r="L1165" s="73" t="n">
        <v>43930</v>
      </c>
      <c r="M1165" s="51"/>
      <c r="N1165" s="104" t="n">
        <v>408</v>
      </c>
      <c r="O1165" s="20"/>
      <c r="P1165" s="94" t="s">
        <v>2600</v>
      </c>
    </row>
    <row r="1166" s="71" customFormat="true" ht="19.7" hidden="false" customHeight="false" outlineLevel="0" collapsed="false">
      <c r="A1166" s="20" t="s">
        <v>2601</v>
      </c>
      <c r="B1166" s="49" t="str">
        <f aca="false">MID(A1166,8,4)</f>
        <v>2018</v>
      </c>
      <c r="C1166" s="49" t="s">
        <v>42</v>
      </c>
      <c r="D1166" s="20" t="s">
        <v>54</v>
      </c>
      <c r="E1166" s="103" t="s">
        <v>44</v>
      </c>
      <c r="F1166" s="51" t="s">
        <v>1088</v>
      </c>
      <c r="G1166" s="49" t="s">
        <v>1984</v>
      </c>
      <c r="H1166" s="85" t="n">
        <v>201900053</v>
      </c>
      <c r="I1166" s="49" t="s">
        <v>1425</v>
      </c>
      <c r="J1166" s="49" t="s">
        <v>1426</v>
      </c>
      <c r="K1166" s="95" t="n">
        <v>43572</v>
      </c>
      <c r="L1166" s="73" t="n">
        <v>43938</v>
      </c>
      <c r="M1166" s="51"/>
      <c r="N1166" s="104" t="n">
        <v>91900</v>
      </c>
      <c r="O1166" s="20"/>
      <c r="P1166" s="94" t="s">
        <v>2602</v>
      </c>
    </row>
    <row r="1167" s="71" customFormat="true" ht="19.7" hidden="false" customHeight="false" outlineLevel="0" collapsed="false">
      <c r="A1167" s="20" t="s">
        <v>2603</v>
      </c>
      <c r="B1167" s="49" t="str">
        <f aca="false">MID(A1167,8,4)</f>
        <v>2018</v>
      </c>
      <c r="C1167" s="49" t="s">
        <v>42</v>
      </c>
      <c r="D1167" s="20" t="s">
        <v>54</v>
      </c>
      <c r="E1167" s="103" t="s">
        <v>44</v>
      </c>
      <c r="F1167" s="51" t="s">
        <v>2604</v>
      </c>
      <c r="G1167" s="49" t="s">
        <v>2605</v>
      </c>
      <c r="H1167" s="85" t="n">
        <v>201900063</v>
      </c>
      <c r="I1167" s="49" t="s">
        <v>2606</v>
      </c>
      <c r="J1167" s="49" t="s">
        <v>2607</v>
      </c>
      <c r="K1167" s="95" t="n">
        <v>43581</v>
      </c>
      <c r="L1167" s="73" t="n">
        <v>43947</v>
      </c>
      <c r="M1167" s="51"/>
      <c r="N1167" s="104" t="n">
        <v>1377</v>
      </c>
      <c r="O1167" s="20"/>
      <c r="P1167" s="94" t="s">
        <v>2608</v>
      </c>
    </row>
    <row r="1168" s="71" customFormat="true" ht="29.55" hidden="false" customHeight="true" outlineLevel="0" collapsed="false">
      <c r="A1168" s="20" t="s">
        <v>2592</v>
      </c>
      <c r="B1168" s="49" t="str">
        <f aca="false">MID(A1168,8,4)</f>
        <v>2018</v>
      </c>
      <c r="C1168" s="49" t="s">
        <v>42</v>
      </c>
      <c r="D1168" s="20" t="s">
        <v>54</v>
      </c>
      <c r="E1168" s="103" t="s">
        <v>44</v>
      </c>
      <c r="F1168" s="51" t="s">
        <v>2609</v>
      </c>
      <c r="G1168" s="49" t="s">
        <v>2610</v>
      </c>
      <c r="H1168" s="85" t="n">
        <v>201900057</v>
      </c>
      <c r="I1168" s="49" t="s">
        <v>2594</v>
      </c>
      <c r="J1168" s="49" t="s">
        <v>2595</v>
      </c>
      <c r="K1168" s="95" t="n">
        <v>43581</v>
      </c>
      <c r="L1168" s="73" t="n">
        <v>43947</v>
      </c>
      <c r="M1168" s="51"/>
      <c r="N1168" s="104" t="n">
        <v>16454.34</v>
      </c>
      <c r="O1168" s="20"/>
      <c r="P1168" s="94" t="s">
        <v>2611</v>
      </c>
    </row>
    <row r="1169" s="71" customFormat="true" ht="19.7" hidden="false" customHeight="false" outlineLevel="0" collapsed="false">
      <c r="A1169" s="20" t="s">
        <v>2612</v>
      </c>
      <c r="B1169" s="49" t="str">
        <f aca="false">MID(A1169,8,4)</f>
        <v>2019</v>
      </c>
      <c r="C1169" s="49" t="s">
        <v>65</v>
      </c>
      <c r="D1169" s="20" t="s">
        <v>43</v>
      </c>
      <c r="E1169" s="103" t="s">
        <v>44</v>
      </c>
      <c r="F1169" s="51" t="s">
        <v>2613</v>
      </c>
      <c r="G1169" s="49" t="s">
        <v>703</v>
      </c>
      <c r="H1169" s="85" t="n">
        <v>201900054</v>
      </c>
      <c r="I1169" s="49" t="s">
        <v>2614</v>
      </c>
      <c r="J1169" s="49" t="s">
        <v>2615</v>
      </c>
      <c r="K1169" s="95" t="n">
        <v>43587</v>
      </c>
      <c r="L1169" s="73" t="n">
        <v>43953</v>
      </c>
      <c r="M1169" s="51"/>
      <c r="N1169" s="104" t="n">
        <v>591340</v>
      </c>
      <c r="O1169" s="20"/>
      <c r="P1169" s="94"/>
    </row>
    <row r="1170" s="71" customFormat="true" ht="19.7" hidden="false" customHeight="false" outlineLevel="0" collapsed="false">
      <c r="A1170" s="20" t="s">
        <v>1986</v>
      </c>
      <c r="B1170" s="49" t="str">
        <f aca="false">MID(A1170,8,4)</f>
        <v>2018</v>
      </c>
      <c r="C1170" s="49" t="s">
        <v>42</v>
      </c>
      <c r="D1170" s="20" t="s">
        <v>54</v>
      </c>
      <c r="E1170" s="103" t="s">
        <v>44</v>
      </c>
      <c r="F1170" s="51" t="s">
        <v>1987</v>
      </c>
      <c r="G1170" s="49" t="s">
        <v>2605</v>
      </c>
      <c r="H1170" s="85" t="n">
        <v>201900059</v>
      </c>
      <c r="I1170" s="49" t="s">
        <v>2616</v>
      </c>
      <c r="J1170" s="49" t="s">
        <v>2617</v>
      </c>
      <c r="K1170" s="95" t="n">
        <v>43591</v>
      </c>
      <c r="L1170" s="73" t="n">
        <v>43957</v>
      </c>
      <c r="M1170" s="51"/>
      <c r="N1170" s="104" t="n">
        <v>9900</v>
      </c>
      <c r="O1170" s="20"/>
      <c r="P1170" s="94" t="s">
        <v>2618</v>
      </c>
    </row>
    <row r="1171" s="71" customFormat="true" ht="29" hidden="false" customHeight="false" outlineLevel="0" collapsed="false">
      <c r="A1171" s="20" t="s">
        <v>2589</v>
      </c>
      <c r="B1171" s="49" t="str">
        <f aca="false">MID(A1171,8,4)</f>
        <v>2019</v>
      </c>
      <c r="C1171" s="49" t="s">
        <v>42</v>
      </c>
      <c r="D1171" s="20" t="s">
        <v>748</v>
      </c>
      <c r="E1171" s="103" t="s">
        <v>44</v>
      </c>
      <c r="F1171" s="51" t="s">
        <v>2619</v>
      </c>
      <c r="G1171" s="49" t="s">
        <v>1049</v>
      </c>
      <c r="H1171" s="85" t="n">
        <v>201900058</v>
      </c>
      <c r="I1171" s="49" t="s">
        <v>2581</v>
      </c>
      <c r="J1171" s="49" t="s">
        <v>223</v>
      </c>
      <c r="K1171" s="95" t="n">
        <v>43591</v>
      </c>
      <c r="L1171" s="73" t="n">
        <v>43957</v>
      </c>
      <c r="M1171" s="51"/>
      <c r="N1171" s="104" t="n">
        <v>34344.52</v>
      </c>
      <c r="O1171" s="20"/>
      <c r="P1171" s="94"/>
    </row>
    <row r="1172" s="71" customFormat="true" ht="12.8" hidden="false" customHeight="false" outlineLevel="0" collapsed="false">
      <c r="A1172" s="20" t="s">
        <v>2109</v>
      </c>
      <c r="B1172" s="49" t="str">
        <f aca="false">MID(A1172,8,4)</f>
        <v>2018</v>
      </c>
      <c r="C1172" s="49" t="s">
        <v>42</v>
      </c>
      <c r="D1172" s="20" t="s">
        <v>54</v>
      </c>
      <c r="E1172" s="103" t="s">
        <v>44</v>
      </c>
      <c r="F1172" s="51" t="s">
        <v>2110</v>
      </c>
      <c r="G1172" s="49" t="s">
        <v>1681</v>
      </c>
      <c r="H1172" s="85" t="n">
        <v>201900061</v>
      </c>
      <c r="I1172" s="49" t="s">
        <v>2112</v>
      </c>
      <c r="J1172" s="49" t="s">
        <v>2113</v>
      </c>
      <c r="K1172" s="95" t="n">
        <v>43593</v>
      </c>
      <c r="L1172" s="73" t="n">
        <v>43959</v>
      </c>
      <c r="M1172" s="51"/>
      <c r="N1172" s="104" t="n">
        <v>9302.4</v>
      </c>
      <c r="O1172" s="20"/>
      <c r="P1172" s="94" t="s">
        <v>2620</v>
      </c>
    </row>
    <row r="1173" s="71" customFormat="true" ht="47.6" hidden="false" customHeight="false" outlineLevel="0" collapsed="false">
      <c r="A1173" s="20" t="s">
        <v>1953</v>
      </c>
      <c r="B1173" s="49" t="str">
        <f aca="false">MID(A1173,8,4)</f>
        <v>2018</v>
      </c>
      <c r="C1173" s="49" t="s">
        <v>42</v>
      </c>
      <c r="D1173" s="20" t="s">
        <v>748</v>
      </c>
      <c r="E1173" s="103" t="s">
        <v>44</v>
      </c>
      <c r="F1173" s="51" t="s">
        <v>1363</v>
      </c>
      <c r="G1173" s="49" t="s">
        <v>1049</v>
      </c>
      <c r="H1173" s="85" t="n">
        <v>201900068</v>
      </c>
      <c r="I1173" s="49" t="s">
        <v>1437</v>
      </c>
      <c r="J1173" s="49" t="s">
        <v>1113</v>
      </c>
      <c r="K1173" s="95" t="n">
        <v>43595</v>
      </c>
      <c r="L1173" s="73" t="n">
        <v>43961</v>
      </c>
      <c r="M1173" s="51"/>
      <c r="N1173" s="104" t="n">
        <v>15814.37</v>
      </c>
      <c r="O1173" s="20"/>
      <c r="P1173" s="94"/>
    </row>
    <row r="1174" s="71" customFormat="true" ht="29" hidden="false" customHeight="false" outlineLevel="0" collapsed="false">
      <c r="A1174" s="20" t="s">
        <v>2496</v>
      </c>
      <c r="B1174" s="49" t="str">
        <f aca="false">MID(A1174,8,4)</f>
        <v>2018</v>
      </c>
      <c r="C1174" s="49" t="s">
        <v>42</v>
      </c>
      <c r="D1174" s="20" t="s">
        <v>748</v>
      </c>
      <c r="E1174" s="103" t="s">
        <v>44</v>
      </c>
      <c r="F1174" s="51" t="s">
        <v>2497</v>
      </c>
      <c r="G1174" s="49" t="s">
        <v>1049</v>
      </c>
      <c r="H1174" s="85" t="n">
        <v>201900065</v>
      </c>
      <c r="I1174" s="49" t="s">
        <v>2621</v>
      </c>
      <c r="J1174" s="49" t="s">
        <v>2500</v>
      </c>
      <c r="K1174" s="95" t="n">
        <v>43598</v>
      </c>
      <c r="L1174" s="73" t="n">
        <v>43964</v>
      </c>
      <c r="M1174" s="51"/>
      <c r="N1174" s="104" t="n">
        <v>53400.85</v>
      </c>
      <c r="O1174" s="20"/>
      <c r="P1174" s="94"/>
    </row>
    <row r="1175" s="71" customFormat="true" ht="19.7" hidden="false" customHeight="false" outlineLevel="0" collapsed="false">
      <c r="A1175" s="20" t="s">
        <v>2269</v>
      </c>
      <c r="B1175" s="49" t="str">
        <f aca="false">MID(A1175,8,4)</f>
        <v>2018</v>
      </c>
      <c r="C1175" s="49" t="s">
        <v>42</v>
      </c>
      <c r="D1175" s="20" t="s">
        <v>54</v>
      </c>
      <c r="E1175" s="103" t="s">
        <v>44</v>
      </c>
      <c r="F1175" s="51" t="s">
        <v>2270</v>
      </c>
      <c r="G1175" s="49" t="s">
        <v>1681</v>
      </c>
      <c r="H1175" s="85" t="n">
        <v>201900070</v>
      </c>
      <c r="I1175" s="49" t="s">
        <v>2622</v>
      </c>
      <c r="J1175" s="49" t="s">
        <v>1466</v>
      </c>
      <c r="K1175" s="95" t="n">
        <v>43599</v>
      </c>
      <c r="L1175" s="73" t="n">
        <v>43965</v>
      </c>
      <c r="M1175" s="51"/>
      <c r="N1175" s="104" t="n">
        <v>8000</v>
      </c>
      <c r="O1175" s="20"/>
      <c r="P1175" s="94"/>
    </row>
    <row r="1176" s="71" customFormat="true" ht="19.7" hidden="false" customHeight="false" outlineLevel="0" collapsed="false">
      <c r="A1176" s="20" t="s">
        <v>2623</v>
      </c>
      <c r="B1176" s="49" t="str">
        <f aca="false">MID(A1176,8,4)</f>
        <v>2014</v>
      </c>
      <c r="C1176" s="49" t="s">
        <v>42</v>
      </c>
      <c r="D1176" s="20" t="s">
        <v>43</v>
      </c>
      <c r="E1176" s="103" t="s">
        <v>44</v>
      </c>
      <c r="F1176" s="51" t="s">
        <v>2624</v>
      </c>
      <c r="G1176" s="49" t="s">
        <v>1049</v>
      </c>
      <c r="H1176" s="85" t="n">
        <v>201500029</v>
      </c>
      <c r="I1176" s="49" t="s">
        <v>2625</v>
      </c>
      <c r="J1176" s="49" t="s">
        <v>2626</v>
      </c>
      <c r="K1176" s="95" t="n">
        <v>42139</v>
      </c>
      <c r="L1176" s="73" t="n">
        <v>43966</v>
      </c>
      <c r="M1176" s="51" t="str">
        <f aca="true">IF(L1176-TODAY()&lt;0,"",IF(L1176-TODAY()&lt;30,30,IF(L1176-TODAY()&lt;60,60,IF(L1176-TODAY()&lt;90,90,IF(L1176-TODAY()&lt;180,180,"")))))</f>
        <v/>
      </c>
      <c r="N1176" s="104" t="n">
        <v>1666798.8</v>
      </c>
      <c r="O1176" s="20"/>
      <c r="P1176" s="94"/>
    </row>
    <row r="1177" s="71" customFormat="true" ht="19.7" hidden="false" customHeight="false" outlineLevel="0" collapsed="false">
      <c r="A1177" s="20" t="s">
        <v>2623</v>
      </c>
      <c r="B1177" s="49" t="str">
        <f aca="false">MID(A1177,8,4)</f>
        <v>2014</v>
      </c>
      <c r="C1177" s="49" t="s">
        <v>42</v>
      </c>
      <c r="D1177" s="20" t="s">
        <v>43</v>
      </c>
      <c r="E1177" s="103" t="s">
        <v>837</v>
      </c>
      <c r="F1177" s="51" t="s">
        <v>2627</v>
      </c>
      <c r="G1177" s="49" t="s">
        <v>1049</v>
      </c>
      <c r="H1177" s="85" t="n">
        <v>201500029</v>
      </c>
      <c r="I1177" s="49" t="s">
        <v>2625</v>
      </c>
      <c r="J1177" s="49" t="s">
        <v>2626</v>
      </c>
      <c r="K1177" s="95" t="n">
        <v>43235</v>
      </c>
      <c r="L1177" s="73" t="n">
        <v>43600</v>
      </c>
      <c r="M1177" s="51" t="str">
        <f aca="true">IF(L1177-TODAY()&lt;0,"",IF(L1177-TODAY()&lt;30,30,IF(L1177-TODAY()&lt;60,60,IF(L1177-TODAY()&lt;90,90,IF(L1177-TODAY()&lt;180,180,"")))))</f>
        <v/>
      </c>
      <c r="N1177" s="104" t="n">
        <v>1588326.24</v>
      </c>
      <c r="O1177" s="20"/>
      <c r="P1177" s="94"/>
    </row>
    <row r="1178" s="71" customFormat="true" ht="19.7" hidden="false" customHeight="false" outlineLevel="0" collapsed="false">
      <c r="A1178" s="20" t="s">
        <v>2623</v>
      </c>
      <c r="B1178" s="49" t="str">
        <f aca="false">MID(A1178,8,4)</f>
        <v>2014</v>
      </c>
      <c r="C1178" s="49" t="s">
        <v>42</v>
      </c>
      <c r="D1178" s="20" t="s">
        <v>43</v>
      </c>
      <c r="E1178" s="103" t="s">
        <v>1047</v>
      </c>
      <c r="F1178" s="51" t="s">
        <v>2628</v>
      </c>
      <c r="G1178" s="49" t="s">
        <v>1049</v>
      </c>
      <c r="H1178" s="85" t="n">
        <v>201500029</v>
      </c>
      <c r="I1178" s="49" t="s">
        <v>2625</v>
      </c>
      <c r="J1178" s="49" t="s">
        <v>2626</v>
      </c>
      <c r="K1178" s="95" t="n">
        <v>43234</v>
      </c>
      <c r="L1178" s="73" t="n">
        <v>43600</v>
      </c>
      <c r="M1178" s="51" t="str">
        <f aca="true">IF(L1178-TODAY()&lt;0,"",IF(L1178-TODAY()&lt;30,30,IF(L1178-TODAY()&lt;60,60,IF(L1178-TODAY()&lt;90,90,IF(L1178-TODAY()&lt;180,180,"")))))</f>
        <v/>
      </c>
      <c r="N1178" s="104" t="n">
        <v>0</v>
      </c>
      <c r="O1178" s="20"/>
      <c r="P1178" s="94"/>
    </row>
    <row r="1179" s="71" customFormat="true" ht="19.7" hidden="false" customHeight="false" outlineLevel="0" collapsed="false">
      <c r="A1179" s="20" t="s">
        <v>2623</v>
      </c>
      <c r="B1179" s="49" t="str">
        <f aca="false">MID(A1179,8,4)</f>
        <v>2014</v>
      </c>
      <c r="C1179" s="49" t="s">
        <v>42</v>
      </c>
      <c r="D1179" s="20" t="s">
        <v>43</v>
      </c>
      <c r="E1179" s="103" t="s">
        <v>837</v>
      </c>
      <c r="F1179" s="51" t="s">
        <v>2629</v>
      </c>
      <c r="G1179" s="49" t="s">
        <v>1049</v>
      </c>
      <c r="H1179" s="85" t="n">
        <v>201500029</v>
      </c>
      <c r="I1179" s="49" t="s">
        <v>2625</v>
      </c>
      <c r="J1179" s="49" t="s">
        <v>2626</v>
      </c>
      <c r="K1179" s="95" t="n">
        <v>43600</v>
      </c>
      <c r="L1179" s="73" t="n">
        <v>43966</v>
      </c>
      <c r="M1179" s="51" t="str">
        <f aca="true">IF(L1179-TODAY()&lt;0,"",IF(L1179-TODAY()&lt;30,30,IF(L1179-TODAY()&lt;60,60,IF(L1179-TODAY()&lt;90,90,IF(L1179-TODAY()&lt;180,180,"")))))</f>
        <v/>
      </c>
      <c r="N1179" s="104" t="n">
        <v>1588326.24</v>
      </c>
      <c r="O1179" s="20"/>
      <c r="P1179" s="94"/>
    </row>
    <row r="1180" s="71" customFormat="true" ht="12.8" hidden="false" customHeight="false" outlineLevel="0" collapsed="false">
      <c r="A1180" s="20" t="s">
        <v>2623</v>
      </c>
      <c r="B1180" s="49" t="str">
        <f aca="false">MID(A1180,8,4)</f>
        <v>2014</v>
      </c>
      <c r="C1180" s="49" t="s">
        <v>42</v>
      </c>
      <c r="D1180" s="20" t="s">
        <v>43</v>
      </c>
      <c r="E1180" s="103" t="s">
        <v>1047</v>
      </c>
      <c r="F1180" s="51" t="s">
        <v>2630</v>
      </c>
      <c r="G1180" s="49" t="s">
        <v>1049</v>
      </c>
      <c r="H1180" s="85" t="n">
        <v>201500029</v>
      </c>
      <c r="I1180" s="49" t="s">
        <v>2625</v>
      </c>
      <c r="J1180" s="49" t="s">
        <v>2626</v>
      </c>
      <c r="K1180" s="95" t="n">
        <v>43600</v>
      </c>
      <c r="L1180" s="73" t="n">
        <v>43966</v>
      </c>
      <c r="M1180" s="51" t="str">
        <f aca="true">IF(L1180-TODAY()&lt;0,"",IF(L1180-TODAY()&lt;30,30,IF(L1180-TODAY()&lt;60,60,IF(L1180-TODAY()&lt;90,90,IF(L1180-TODAY()&lt;180,180,"")))))</f>
        <v/>
      </c>
      <c r="N1180" s="104" t="n">
        <v>78472.56</v>
      </c>
      <c r="O1180" s="20"/>
      <c r="P1180" s="94"/>
    </row>
    <row r="1181" s="71" customFormat="true" ht="29" hidden="false" customHeight="false" outlineLevel="0" collapsed="false">
      <c r="A1181" s="20" t="s">
        <v>1997</v>
      </c>
      <c r="B1181" s="49" t="str">
        <f aca="false">MID(A1181,8,4)</f>
        <v>2018</v>
      </c>
      <c r="C1181" s="49" t="s">
        <v>42</v>
      </c>
      <c r="D1181" s="20" t="s">
        <v>748</v>
      </c>
      <c r="E1181" s="103" t="s">
        <v>44</v>
      </c>
      <c r="F1181" s="51" t="s">
        <v>2501</v>
      </c>
      <c r="G1181" s="49" t="s">
        <v>2010</v>
      </c>
      <c r="H1181" s="85" t="n">
        <v>201900077</v>
      </c>
      <c r="I1181" s="49" t="s">
        <v>2000</v>
      </c>
      <c r="J1181" s="49" t="s">
        <v>2001</v>
      </c>
      <c r="K1181" s="95" t="n">
        <v>43601</v>
      </c>
      <c r="L1181" s="73" t="n">
        <v>43967</v>
      </c>
      <c r="M1181" s="51"/>
      <c r="N1181" s="104" t="n">
        <v>4300.82</v>
      </c>
      <c r="O1181" s="20"/>
      <c r="P1181" s="94"/>
    </row>
    <row r="1182" s="71" customFormat="true" ht="19.7" hidden="false" customHeight="false" outlineLevel="0" collapsed="false">
      <c r="A1182" s="20" t="s">
        <v>2631</v>
      </c>
      <c r="B1182" s="49" t="str">
        <f aca="false">MID(A1182,8,4)</f>
        <v>2018</v>
      </c>
      <c r="C1182" s="49" t="s">
        <v>42</v>
      </c>
      <c r="D1182" s="20" t="s">
        <v>54</v>
      </c>
      <c r="E1182" s="103" t="s">
        <v>44</v>
      </c>
      <c r="F1182" s="51" t="s">
        <v>2632</v>
      </c>
      <c r="G1182" s="49" t="s">
        <v>2605</v>
      </c>
      <c r="H1182" s="85" t="n">
        <v>201900073</v>
      </c>
      <c r="I1182" s="49" t="s">
        <v>776</v>
      </c>
      <c r="J1182" s="49" t="s">
        <v>2633</v>
      </c>
      <c r="K1182" s="95" t="n">
        <v>43602</v>
      </c>
      <c r="L1182" s="73" t="n">
        <v>43968</v>
      </c>
      <c r="M1182" s="51"/>
      <c r="N1182" s="104" t="n">
        <v>60280</v>
      </c>
      <c r="O1182" s="20"/>
      <c r="P1182" s="94"/>
    </row>
    <row r="1183" s="71" customFormat="true" ht="29" hidden="false" customHeight="false" outlineLevel="0" collapsed="false">
      <c r="A1183" s="20" t="s">
        <v>2634</v>
      </c>
      <c r="B1183" s="49" t="str">
        <f aca="false">MID(A1183,8,4)</f>
        <v>2018</v>
      </c>
      <c r="C1183" s="49" t="s">
        <v>42</v>
      </c>
      <c r="D1183" s="20" t="s">
        <v>43</v>
      </c>
      <c r="E1183" s="103" t="s">
        <v>44</v>
      </c>
      <c r="F1183" s="51" t="s">
        <v>2635</v>
      </c>
      <c r="G1183" s="49" t="s">
        <v>2636</v>
      </c>
      <c r="H1183" s="85" t="n">
        <v>201900055</v>
      </c>
      <c r="I1183" s="49" t="s">
        <v>2637</v>
      </c>
      <c r="J1183" s="49" t="s">
        <v>2638</v>
      </c>
      <c r="K1183" s="95" t="n">
        <v>43602</v>
      </c>
      <c r="L1183" s="73" t="n">
        <v>43968</v>
      </c>
      <c r="M1183" s="51"/>
      <c r="N1183" s="104" t="n">
        <v>211856.4</v>
      </c>
      <c r="O1183" s="20"/>
      <c r="P1183" s="94"/>
    </row>
    <row r="1184" s="71" customFormat="true" ht="12.8" hidden="false" customHeight="false" outlineLevel="0" collapsed="false">
      <c r="A1184" s="20" t="s">
        <v>2109</v>
      </c>
      <c r="B1184" s="49" t="str">
        <f aca="false">MID(A1184,8,4)</f>
        <v>2018</v>
      </c>
      <c r="C1184" s="49" t="s">
        <v>42</v>
      </c>
      <c r="D1184" s="20" t="s">
        <v>54</v>
      </c>
      <c r="E1184" s="103" t="s">
        <v>44</v>
      </c>
      <c r="F1184" s="51" t="s">
        <v>2110</v>
      </c>
      <c r="G1184" s="49" t="s">
        <v>1681</v>
      </c>
      <c r="H1184" s="85" t="n">
        <v>201900071</v>
      </c>
      <c r="I1184" s="49" t="s">
        <v>2112</v>
      </c>
      <c r="J1184" s="49" t="s">
        <v>2113</v>
      </c>
      <c r="K1184" s="95" t="n">
        <v>43605</v>
      </c>
      <c r="L1184" s="73" t="n">
        <v>43971</v>
      </c>
      <c r="M1184" s="51"/>
      <c r="N1184" s="104" t="n">
        <v>1387.2</v>
      </c>
      <c r="O1184" s="20"/>
      <c r="P1184" s="94"/>
    </row>
    <row r="1185" s="71" customFormat="true" ht="12.8" hidden="false" customHeight="false" outlineLevel="0" collapsed="false">
      <c r="A1185" s="20" t="s">
        <v>2109</v>
      </c>
      <c r="B1185" s="49" t="str">
        <f aca="false">MID(A1185,8,4)</f>
        <v>2018</v>
      </c>
      <c r="C1185" s="49" t="s">
        <v>42</v>
      </c>
      <c r="D1185" s="20" t="s">
        <v>54</v>
      </c>
      <c r="E1185" s="103" t="s">
        <v>44</v>
      </c>
      <c r="F1185" s="51" t="s">
        <v>2110</v>
      </c>
      <c r="G1185" s="49" t="s">
        <v>1681</v>
      </c>
      <c r="H1185" s="85" t="n">
        <v>201900072</v>
      </c>
      <c r="I1185" s="49" t="s">
        <v>2112</v>
      </c>
      <c r="J1185" s="49" t="s">
        <v>2113</v>
      </c>
      <c r="K1185" s="95" t="n">
        <v>43605</v>
      </c>
      <c r="L1185" s="73" t="n">
        <v>43971</v>
      </c>
      <c r="M1185" s="51"/>
      <c r="N1185" s="104" t="n">
        <v>1224</v>
      </c>
      <c r="O1185" s="20"/>
      <c r="P1185" s="94"/>
    </row>
    <row r="1186" s="71" customFormat="true" ht="19.7" hidden="false" customHeight="false" outlineLevel="0" collapsed="false">
      <c r="A1186" s="20" t="s">
        <v>1959</v>
      </c>
      <c r="B1186" s="49" t="str">
        <f aca="false">MID(A1186,8,4)</f>
        <v>2017</v>
      </c>
      <c r="C1186" s="49" t="s">
        <v>42</v>
      </c>
      <c r="D1186" s="20" t="s">
        <v>748</v>
      </c>
      <c r="E1186" s="103" t="s">
        <v>44</v>
      </c>
      <c r="F1186" s="51" t="s">
        <v>2564</v>
      </c>
      <c r="G1186" s="49" t="s">
        <v>2010</v>
      </c>
      <c r="H1186" s="85" t="n">
        <v>201900074</v>
      </c>
      <c r="I1186" s="49" t="s">
        <v>1963</v>
      </c>
      <c r="J1186" s="49" t="s">
        <v>2565</v>
      </c>
      <c r="K1186" s="95" t="n">
        <v>43608</v>
      </c>
      <c r="L1186" s="73" t="n">
        <v>43974</v>
      </c>
      <c r="M1186" s="51"/>
      <c r="N1186" s="104" t="n">
        <v>10580</v>
      </c>
      <c r="O1186" s="20"/>
      <c r="P1186" s="94"/>
    </row>
    <row r="1187" s="71" customFormat="true" ht="12.8" hidden="false" customHeight="false" outlineLevel="0" collapsed="false">
      <c r="A1187" s="20" t="s">
        <v>1959</v>
      </c>
      <c r="B1187" s="49" t="str">
        <f aca="false">MID(A1187,8,4)</f>
        <v>2017</v>
      </c>
      <c r="C1187" s="49" t="s">
        <v>42</v>
      </c>
      <c r="D1187" s="20" t="s">
        <v>748</v>
      </c>
      <c r="E1187" s="103" t="s">
        <v>1047</v>
      </c>
      <c r="F1187" s="51" t="s">
        <v>2639</v>
      </c>
      <c r="G1187" s="49" t="s">
        <v>2010</v>
      </c>
      <c r="H1187" s="85" t="n">
        <v>201900074</v>
      </c>
      <c r="I1187" s="49" t="s">
        <v>1963</v>
      </c>
      <c r="J1187" s="49" t="s">
        <v>2565</v>
      </c>
      <c r="K1187" s="95" t="n">
        <v>43608</v>
      </c>
      <c r="L1187" s="73" t="n">
        <v>43974</v>
      </c>
      <c r="M1187" s="51"/>
      <c r="N1187" s="104" t="n">
        <v>0</v>
      </c>
      <c r="O1187" s="20"/>
      <c r="P1187" s="94"/>
    </row>
    <row r="1188" s="71" customFormat="true" ht="19.7" hidden="false" customHeight="false" outlineLevel="0" collapsed="false">
      <c r="A1188" s="20" t="s">
        <v>2640</v>
      </c>
      <c r="B1188" s="49" t="str">
        <f aca="false">MID(A1188,8,4)</f>
        <v>2019</v>
      </c>
      <c r="C1188" s="49" t="s">
        <v>42</v>
      </c>
      <c r="D1188" s="20" t="s">
        <v>557</v>
      </c>
      <c r="E1188" s="103"/>
      <c r="F1188" s="51" t="s">
        <v>2641</v>
      </c>
      <c r="G1188" s="49"/>
      <c r="H1188" s="85" t="s">
        <v>2642</v>
      </c>
      <c r="I1188" s="49" t="s">
        <v>1403</v>
      </c>
      <c r="J1188" s="49" t="s">
        <v>2643</v>
      </c>
      <c r="K1188" s="95" t="n">
        <v>43609</v>
      </c>
      <c r="L1188" s="73" t="n">
        <v>43975</v>
      </c>
      <c r="M1188" s="51"/>
      <c r="N1188" s="104" t="n">
        <v>94009.52</v>
      </c>
      <c r="O1188" s="20"/>
      <c r="P1188" s="94"/>
    </row>
    <row r="1189" s="71" customFormat="true" ht="12.8" hidden="false" customHeight="false" outlineLevel="0" collapsed="false">
      <c r="A1189" s="20" t="s">
        <v>2644</v>
      </c>
      <c r="B1189" s="49" t="str">
        <f aca="false">MID(A1189,8,4)</f>
        <v>2018</v>
      </c>
      <c r="C1189" s="49" t="s">
        <v>42</v>
      </c>
      <c r="D1189" s="20" t="s">
        <v>54</v>
      </c>
      <c r="E1189" s="103" t="s">
        <v>44</v>
      </c>
      <c r="F1189" s="51" t="s">
        <v>2645</v>
      </c>
      <c r="G1189" s="49" t="s">
        <v>1681</v>
      </c>
      <c r="H1189" s="85" t="n">
        <v>201900092</v>
      </c>
      <c r="I1189" s="49" t="s">
        <v>2646</v>
      </c>
      <c r="J1189" s="49" t="s">
        <v>2647</v>
      </c>
      <c r="K1189" s="95" t="n">
        <v>43620</v>
      </c>
      <c r="L1189" s="73" t="n">
        <v>43986</v>
      </c>
      <c r="M1189" s="51"/>
      <c r="N1189" s="104" t="n">
        <v>1239.98</v>
      </c>
      <c r="O1189" s="20"/>
      <c r="P1189" s="94" t="s">
        <v>2648</v>
      </c>
    </row>
    <row r="1190" s="71" customFormat="true" ht="19.7" hidden="false" customHeight="false" outlineLevel="0" collapsed="false">
      <c r="A1190" s="20" t="s">
        <v>2649</v>
      </c>
      <c r="B1190" s="49" t="str">
        <f aca="false">MID(A1190,8,4)</f>
        <v>2018</v>
      </c>
      <c r="C1190" s="49" t="s">
        <v>42</v>
      </c>
      <c r="D1190" s="20" t="s">
        <v>54</v>
      </c>
      <c r="E1190" s="103" t="s">
        <v>44</v>
      </c>
      <c r="F1190" s="51" t="s">
        <v>2650</v>
      </c>
      <c r="G1190" s="49" t="s">
        <v>1681</v>
      </c>
      <c r="H1190" s="85" t="n">
        <v>201900080</v>
      </c>
      <c r="I1190" s="49" t="s">
        <v>2651</v>
      </c>
      <c r="J1190" s="49" t="s">
        <v>2652</v>
      </c>
      <c r="K1190" s="95" t="n">
        <v>43622</v>
      </c>
      <c r="L1190" s="73" t="n">
        <v>43988</v>
      </c>
      <c r="M1190" s="51"/>
      <c r="N1190" s="104" t="n">
        <v>133629.84</v>
      </c>
      <c r="O1190" s="20"/>
      <c r="P1190" s="94" t="s">
        <v>2653</v>
      </c>
    </row>
    <row r="1191" s="71" customFormat="true" ht="19.7" hidden="false" customHeight="false" outlineLevel="0" collapsed="false">
      <c r="A1191" s="20" t="s">
        <v>895</v>
      </c>
      <c r="B1191" s="49" t="str">
        <f aca="false">MID(A1191,8,4)</f>
        <v>2015</v>
      </c>
      <c r="C1191" s="49" t="s">
        <v>42</v>
      </c>
      <c r="D1191" s="20" t="s">
        <v>43</v>
      </c>
      <c r="E1191" s="103" t="s">
        <v>44</v>
      </c>
      <c r="F1191" s="51" t="s">
        <v>2654</v>
      </c>
      <c r="G1191" s="49" t="s">
        <v>2655</v>
      </c>
      <c r="H1191" s="85" t="n">
        <v>201600125</v>
      </c>
      <c r="I1191" s="49" t="s">
        <v>2656</v>
      </c>
      <c r="J1191" s="49" t="s">
        <v>2657</v>
      </c>
      <c r="K1191" s="95" t="n">
        <v>42527</v>
      </c>
      <c r="L1191" s="73" t="n">
        <v>43988</v>
      </c>
      <c r="M1191" s="51" t="str">
        <f aca="true">IF(L1191-TODAY()&lt;0,"",IF(L1191-TODAY()&lt;30,30,IF(L1191-TODAY()&lt;60,60,IF(L1191-TODAY()&lt;90,90,IF(L1191-TODAY()&lt;180,180,"")))))</f>
        <v/>
      </c>
      <c r="N1191" s="104" t="n">
        <v>120792</v>
      </c>
      <c r="O1191" s="20"/>
      <c r="P1191" s="94"/>
    </row>
    <row r="1192" s="71" customFormat="true" ht="12.8" hidden="false" customHeight="false" outlineLevel="0" collapsed="false">
      <c r="A1192" s="20" t="s">
        <v>895</v>
      </c>
      <c r="B1192" s="49" t="str">
        <f aca="false">MID(A1192,8,4)</f>
        <v>2015</v>
      </c>
      <c r="C1192" s="49" t="s">
        <v>42</v>
      </c>
      <c r="D1192" s="20" t="s">
        <v>43</v>
      </c>
      <c r="E1192" s="103" t="s">
        <v>837</v>
      </c>
      <c r="F1192" s="51" t="s">
        <v>2658</v>
      </c>
      <c r="G1192" s="49" t="s">
        <v>2655</v>
      </c>
      <c r="H1192" s="85" t="n">
        <v>201600125</v>
      </c>
      <c r="I1192" s="49" t="s">
        <v>2656</v>
      </c>
      <c r="J1192" s="49" t="s">
        <v>2657</v>
      </c>
      <c r="K1192" s="95" t="n">
        <v>42892</v>
      </c>
      <c r="L1192" s="73" t="n">
        <v>43257</v>
      </c>
      <c r="M1192" s="51" t="str">
        <f aca="true">IF(L1192-TODAY()&lt;0,"",IF(L1192-TODAY()&lt;30,30,IF(L1192-TODAY()&lt;60,60,IF(L1192-TODAY()&lt;90,90,IF(L1192-TODAY()&lt;180,180,"")))))</f>
        <v/>
      </c>
      <c r="N1192" s="104" t="n">
        <v>108342.66</v>
      </c>
      <c r="O1192" s="20"/>
      <c r="P1192" s="94"/>
    </row>
    <row r="1193" s="71" customFormat="true" ht="12.8" hidden="false" customHeight="false" outlineLevel="0" collapsed="false">
      <c r="A1193" s="20" t="s">
        <v>895</v>
      </c>
      <c r="B1193" s="49" t="str">
        <f aca="false">MID(A1193,8,4)</f>
        <v>2015</v>
      </c>
      <c r="C1193" s="49" t="s">
        <v>42</v>
      </c>
      <c r="D1193" s="20" t="s">
        <v>43</v>
      </c>
      <c r="E1193" s="103" t="s">
        <v>837</v>
      </c>
      <c r="F1193" s="51" t="s">
        <v>2659</v>
      </c>
      <c r="G1193" s="49" t="s">
        <v>2655</v>
      </c>
      <c r="H1193" s="85" t="n">
        <v>201600125</v>
      </c>
      <c r="I1193" s="49" t="s">
        <v>2656</v>
      </c>
      <c r="J1193" s="49" t="s">
        <v>2657</v>
      </c>
      <c r="K1193" s="95" t="n">
        <v>43257</v>
      </c>
      <c r="L1193" s="73" t="n">
        <v>43622</v>
      </c>
      <c r="M1193" s="51" t="str">
        <f aca="true">IF(L1193-TODAY()&lt;0,"",IF(L1193-TODAY()&lt;30,30,IF(L1193-TODAY()&lt;60,60,IF(L1193-TODAY()&lt;90,90,IF(L1193-TODAY()&lt;180,180,"")))))</f>
        <v/>
      </c>
      <c r="N1193" s="104" t="n">
        <v>108342.66</v>
      </c>
      <c r="O1193" s="20"/>
      <c r="P1193" s="94"/>
    </row>
    <row r="1194" s="71" customFormat="true" ht="12.8" hidden="false" customHeight="false" outlineLevel="0" collapsed="false">
      <c r="A1194" s="20" t="s">
        <v>895</v>
      </c>
      <c r="B1194" s="49" t="str">
        <f aca="false">MID(A1194,8,4)</f>
        <v>2015</v>
      </c>
      <c r="C1194" s="49" t="s">
        <v>42</v>
      </c>
      <c r="D1194" s="20" t="s">
        <v>43</v>
      </c>
      <c r="E1194" s="103" t="s">
        <v>837</v>
      </c>
      <c r="F1194" s="51" t="s">
        <v>2660</v>
      </c>
      <c r="G1194" s="49" t="s">
        <v>2655</v>
      </c>
      <c r="H1194" s="85" t="n">
        <v>201600125</v>
      </c>
      <c r="I1194" s="49" t="s">
        <v>2656</v>
      </c>
      <c r="J1194" s="49" t="s">
        <v>2657</v>
      </c>
      <c r="K1194" s="95" t="n">
        <v>43622</v>
      </c>
      <c r="L1194" s="73" t="n">
        <v>43988</v>
      </c>
      <c r="M1194" s="51" t="str">
        <f aca="true">IF(L1194-TODAY()&lt;0,"",IF(L1194-TODAY()&lt;30,30,IF(L1194-TODAY()&lt;60,60,IF(L1194-TODAY()&lt;90,90,IF(L1194-TODAY()&lt;180,180,"")))))</f>
        <v/>
      </c>
      <c r="N1194" s="104" t="n">
        <v>108342.66</v>
      </c>
      <c r="O1194" s="20"/>
      <c r="P1194" s="94"/>
    </row>
    <row r="1195" s="71" customFormat="true" ht="12.8" hidden="false" customHeight="false" outlineLevel="0" collapsed="false">
      <c r="A1195" s="20" t="s">
        <v>895</v>
      </c>
      <c r="B1195" s="49" t="str">
        <f aca="false">MID(A1195,8,4)</f>
        <v>2015</v>
      </c>
      <c r="C1195" s="49" t="s">
        <v>42</v>
      </c>
      <c r="D1195" s="20" t="s">
        <v>43</v>
      </c>
      <c r="E1195" s="103" t="s">
        <v>1047</v>
      </c>
      <c r="F1195" s="51" t="s">
        <v>2661</v>
      </c>
      <c r="G1195" s="49" t="s">
        <v>2655</v>
      </c>
      <c r="H1195" s="85" t="n">
        <v>201600125</v>
      </c>
      <c r="I1195" s="49" t="s">
        <v>2656</v>
      </c>
      <c r="J1195" s="49" t="s">
        <v>2657</v>
      </c>
      <c r="K1195" s="95" t="n">
        <v>43622</v>
      </c>
      <c r="L1195" s="73" t="n">
        <v>43988</v>
      </c>
      <c r="M1195" s="51" t="str">
        <f aca="true">IF(L1195-TODAY()&lt;0,"",IF(L1195-TODAY()&lt;30,30,IF(L1195-TODAY()&lt;60,60,IF(L1195-TODAY()&lt;90,90,IF(L1195-TODAY()&lt;180,180,"")))))</f>
        <v/>
      </c>
      <c r="N1195" s="104" t="n">
        <v>12449.34</v>
      </c>
      <c r="O1195" s="20"/>
      <c r="P1195" s="94"/>
    </row>
    <row r="1196" s="71" customFormat="true" ht="38.3" hidden="false" customHeight="false" outlineLevel="0" collapsed="false">
      <c r="A1196" s="20" t="s">
        <v>2662</v>
      </c>
      <c r="B1196" s="49" t="str">
        <f aca="false">MID(A1196,8,4)</f>
        <v>2019</v>
      </c>
      <c r="C1196" s="49" t="s">
        <v>42</v>
      </c>
      <c r="D1196" s="20" t="s">
        <v>54</v>
      </c>
      <c r="E1196" s="103" t="s">
        <v>44</v>
      </c>
      <c r="F1196" s="51" t="s">
        <v>2663</v>
      </c>
      <c r="G1196" s="49" t="s">
        <v>1681</v>
      </c>
      <c r="H1196" s="85" t="n">
        <v>201900086</v>
      </c>
      <c r="I1196" s="49" t="s">
        <v>2664</v>
      </c>
      <c r="J1196" s="49" t="s">
        <v>2665</v>
      </c>
      <c r="K1196" s="95" t="n">
        <v>43623</v>
      </c>
      <c r="L1196" s="73" t="n">
        <v>43989</v>
      </c>
      <c r="M1196" s="51"/>
      <c r="N1196" s="104" t="n">
        <v>34200</v>
      </c>
      <c r="O1196" s="20"/>
      <c r="P1196" s="94" t="s">
        <v>2666</v>
      </c>
    </row>
    <row r="1197" s="71" customFormat="true" ht="19.7" hidden="false" customHeight="false" outlineLevel="0" collapsed="false">
      <c r="A1197" s="20" t="s">
        <v>2269</v>
      </c>
      <c r="B1197" s="49" t="str">
        <f aca="false">MID(A1197,8,4)</f>
        <v>2018</v>
      </c>
      <c r="C1197" s="49" t="s">
        <v>42</v>
      </c>
      <c r="D1197" s="20" t="s">
        <v>54</v>
      </c>
      <c r="E1197" s="103" t="s">
        <v>44</v>
      </c>
      <c r="F1197" s="51" t="s">
        <v>2270</v>
      </c>
      <c r="G1197" s="49" t="s">
        <v>1681</v>
      </c>
      <c r="H1197" s="85" t="n">
        <v>201900084</v>
      </c>
      <c r="I1197" s="49" t="s">
        <v>2622</v>
      </c>
      <c r="J1197" s="49" t="s">
        <v>1466</v>
      </c>
      <c r="K1197" s="95" t="n">
        <v>43623</v>
      </c>
      <c r="L1197" s="73" t="n">
        <v>43989</v>
      </c>
      <c r="M1197" s="51"/>
      <c r="N1197" s="104" t="n">
        <v>5000</v>
      </c>
      <c r="O1197" s="20"/>
      <c r="P1197" s="94" t="s">
        <v>2667</v>
      </c>
    </row>
    <row r="1198" s="71" customFormat="true" ht="19.7" hidden="false" customHeight="false" outlineLevel="0" collapsed="false">
      <c r="A1198" s="20" t="s">
        <v>2592</v>
      </c>
      <c r="B1198" s="49" t="str">
        <f aca="false">MID(A1198,8,4)</f>
        <v>2018</v>
      </c>
      <c r="C1198" s="49" t="s">
        <v>42</v>
      </c>
      <c r="D1198" s="20" t="s">
        <v>54</v>
      </c>
      <c r="E1198" s="103" t="s">
        <v>44</v>
      </c>
      <c r="F1198" s="51" t="s">
        <v>2609</v>
      </c>
      <c r="G1198" s="49" t="s">
        <v>1681</v>
      </c>
      <c r="H1198" s="85" t="n">
        <v>201900091</v>
      </c>
      <c r="I1198" s="49" t="s">
        <v>2594</v>
      </c>
      <c r="J1198" s="49" t="s">
        <v>2595</v>
      </c>
      <c r="K1198" s="95" t="n">
        <v>43629</v>
      </c>
      <c r="L1198" s="73" t="n">
        <v>43995</v>
      </c>
      <c r="M1198" s="51"/>
      <c r="N1198" s="104" t="n">
        <v>5484.78</v>
      </c>
      <c r="O1198" s="20"/>
      <c r="P1198" s="94" t="s">
        <v>2668</v>
      </c>
    </row>
    <row r="1199" customFormat="false" ht="45" hidden="false" customHeight="false" outlineLevel="0" collapsed="false">
      <c r="A1199" s="124" t="s">
        <v>2669</v>
      </c>
      <c r="B1199" s="1" t="str">
        <f aca="false">MID(A1199,8,4)</f>
        <v>2018</v>
      </c>
      <c r="D1199" s="124" t="s">
        <v>557</v>
      </c>
      <c r="F1199" s="3" t="s">
        <v>2670</v>
      </c>
      <c r="H1199" s="124" t="s">
        <v>2671</v>
      </c>
      <c r="I1199" s="1" t="s">
        <v>2672</v>
      </c>
      <c r="J1199" s="1" t="s">
        <v>2673</v>
      </c>
      <c r="K1199" s="125" t="n">
        <v>43648</v>
      </c>
      <c r="L1199" s="4" t="n">
        <v>44014</v>
      </c>
      <c r="N1199" s="126" t="n">
        <v>364469.31</v>
      </c>
      <c r="O1199" s="124"/>
      <c r="P1199" s="127" t="s">
        <v>2674</v>
      </c>
    </row>
    <row r="1200" customFormat="false" ht="11.25" hidden="false" customHeight="false" outlineLevel="0" collapsed="false">
      <c r="A1200" s="124" t="s">
        <v>2649</v>
      </c>
      <c r="B1200" s="1" t="str">
        <f aca="false">MID(A1200,8,4)</f>
        <v>2018</v>
      </c>
      <c r="C1200" s="1" t="s">
        <v>42</v>
      </c>
      <c r="D1200" s="124" t="s">
        <v>54</v>
      </c>
      <c r="E1200" s="2" t="s">
        <v>44</v>
      </c>
      <c r="F1200" s="3" t="s">
        <v>2675</v>
      </c>
      <c r="G1200" s="1" t="s">
        <v>1681</v>
      </c>
      <c r="H1200" s="124" t="n">
        <v>201900113</v>
      </c>
      <c r="I1200" s="1" t="s">
        <v>2676</v>
      </c>
      <c r="J1200" s="1" t="s">
        <v>2677</v>
      </c>
      <c r="K1200" s="125" t="n">
        <v>43649</v>
      </c>
      <c r="L1200" s="4" t="n">
        <v>44015</v>
      </c>
      <c r="N1200" s="126" t="n">
        <v>53200</v>
      </c>
      <c r="O1200" s="124"/>
      <c r="P1200" s="127" t="s">
        <v>2678</v>
      </c>
    </row>
    <row r="1201" customFormat="false" ht="45" hidden="false" customHeight="false" outlineLevel="0" collapsed="false">
      <c r="A1201" s="124" t="s">
        <v>2679</v>
      </c>
      <c r="B1201" s="1" t="str">
        <f aca="false">MID(A1201,8,4)</f>
        <v>2019</v>
      </c>
      <c r="D1201" s="124" t="s">
        <v>557</v>
      </c>
      <c r="F1201" s="3" t="s">
        <v>2680</v>
      </c>
      <c r="G1201" s="1" t="s">
        <v>535</v>
      </c>
      <c r="H1201" s="124" t="s">
        <v>2681</v>
      </c>
      <c r="I1201" s="1" t="s">
        <v>2682</v>
      </c>
      <c r="J1201" s="1" t="s">
        <v>2643</v>
      </c>
      <c r="K1201" s="125" t="n">
        <v>43650</v>
      </c>
      <c r="L1201" s="4" t="n">
        <v>44016</v>
      </c>
      <c r="N1201" s="126" t="n">
        <v>75000</v>
      </c>
      <c r="O1201" s="124"/>
      <c r="P1201" s="127"/>
    </row>
    <row r="1202" customFormat="false" ht="22.5" hidden="false" customHeight="false" outlineLevel="0" collapsed="false">
      <c r="A1202" s="124" t="s">
        <v>2601</v>
      </c>
      <c r="B1202" s="1" t="str">
        <f aca="false">MID(A1202,8,4)</f>
        <v>2018</v>
      </c>
      <c r="C1202" s="1" t="s">
        <v>42</v>
      </c>
      <c r="D1202" s="124" t="s">
        <v>54</v>
      </c>
      <c r="E1202" s="2" t="s">
        <v>44</v>
      </c>
      <c r="F1202" s="3" t="s">
        <v>2683</v>
      </c>
      <c r="G1202" s="1" t="s">
        <v>1681</v>
      </c>
      <c r="H1202" s="124" t="n">
        <v>201900144</v>
      </c>
      <c r="I1202" s="1" t="s">
        <v>1425</v>
      </c>
      <c r="J1202" s="1" t="s">
        <v>1426</v>
      </c>
      <c r="K1202" s="125" t="n">
        <v>43670</v>
      </c>
      <c r="L1202" s="4" t="n">
        <v>44036</v>
      </c>
      <c r="N1202" s="126" t="n">
        <v>47650</v>
      </c>
      <c r="O1202" s="124"/>
      <c r="P1202" s="127" t="s">
        <v>2684</v>
      </c>
    </row>
    <row r="1203" customFormat="false" ht="56.25" hidden="false" customHeight="false" outlineLevel="0" collapsed="false">
      <c r="A1203" s="124" t="s">
        <v>2685</v>
      </c>
      <c r="B1203" s="1" t="str">
        <f aca="false">MID(A1203,8,4)</f>
        <v>2019</v>
      </c>
      <c r="D1203" s="124" t="s">
        <v>557</v>
      </c>
      <c r="F1203" s="3" t="s">
        <v>2686</v>
      </c>
      <c r="G1203" s="1" t="s">
        <v>113</v>
      </c>
      <c r="H1203" s="124" t="s">
        <v>2687</v>
      </c>
      <c r="I1203" s="1" t="s">
        <v>2688</v>
      </c>
      <c r="J1203" s="1" t="s">
        <v>2689</v>
      </c>
      <c r="K1203" s="125" t="n">
        <v>43661</v>
      </c>
      <c r="L1203" s="4" t="n">
        <v>44027</v>
      </c>
      <c r="N1203" s="126" t="n">
        <v>2195437.34</v>
      </c>
      <c r="O1203" s="124"/>
      <c r="P1203" s="127"/>
    </row>
    <row r="1204" customFormat="false" ht="101.25" hidden="false" customHeight="false" outlineLevel="0" collapsed="false">
      <c r="A1204" s="124" t="s">
        <v>2690</v>
      </c>
      <c r="B1204" s="1" t="str">
        <f aca="false">MID(A1204,8,4)</f>
        <v>2019</v>
      </c>
      <c r="D1204" s="124" t="s">
        <v>557</v>
      </c>
      <c r="F1204" s="3" t="s">
        <v>2691</v>
      </c>
      <c r="G1204" s="1" t="s">
        <v>2692</v>
      </c>
      <c r="H1204" s="124" t="s">
        <v>2693</v>
      </c>
      <c r="I1204" s="1" t="s">
        <v>2694</v>
      </c>
      <c r="J1204" s="1" t="s">
        <v>2695</v>
      </c>
      <c r="K1204" s="125" t="n">
        <v>43671</v>
      </c>
      <c r="L1204" s="4" t="n">
        <v>44037</v>
      </c>
      <c r="N1204" s="126" t="n">
        <v>94680</v>
      </c>
      <c r="O1204" s="124"/>
      <c r="P1204" s="127"/>
    </row>
    <row r="1205" customFormat="false" ht="45" hidden="false" customHeight="false" outlineLevel="0" collapsed="false">
      <c r="A1205" s="124" t="s">
        <v>2696</v>
      </c>
      <c r="B1205" s="1" t="str">
        <f aca="false">MID(A1205,8,4)</f>
        <v>2018</v>
      </c>
      <c r="D1205" s="124" t="s">
        <v>557</v>
      </c>
      <c r="F1205" s="3" t="s">
        <v>2697</v>
      </c>
      <c r="G1205" s="1" t="s">
        <v>1346</v>
      </c>
      <c r="H1205" s="124" t="s">
        <v>2698</v>
      </c>
      <c r="I1205" s="1" t="s">
        <v>2699</v>
      </c>
      <c r="J1205" s="1" t="s">
        <v>2700</v>
      </c>
      <c r="K1205" s="125" t="n">
        <v>43671</v>
      </c>
      <c r="L1205" s="4" t="n">
        <v>44037</v>
      </c>
      <c r="N1205" s="126" t="n">
        <v>197200</v>
      </c>
      <c r="O1205" s="124"/>
      <c r="P1205" s="127"/>
    </row>
    <row r="1206" customFormat="false" ht="33.75" hidden="false" customHeight="false" outlineLevel="0" collapsed="false">
      <c r="A1206" s="124" t="s">
        <v>2034</v>
      </c>
      <c r="B1206" s="1" t="str">
        <f aca="false">MID(A1206,8,4)</f>
        <v>2018</v>
      </c>
      <c r="D1206" s="124" t="s">
        <v>557</v>
      </c>
      <c r="F1206" s="3" t="s">
        <v>2701</v>
      </c>
      <c r="G1206" s="1" t="s">
        <v>1181</v>
      </c>
      <c r="H1206" s="124" t="s">
        <v>2702</v>
      </c>
      <c r="I1206" s="1" t="s">
        <v>2703</v>
      </c>
      <c r="J1206" s="1" t="s">
        <v>2643</v>
      </c>
      <c r="K1206" s="125" t="n">
        <v>43672</v>
      </c>
      <c r="L1206" s="4" t="n">
        <v>44038</v>
      </c>
      <c r="N1206" s="126" t="n">
        <v>119293.6</v>
      </c>
      <c r="O1206" s="124"/>
      <c r="P1206" s="127"/>
    </row>
    <row r="1207" s="7" customFormat="true" ht="33.75" hidden="false" customHeight="false" outlineLevel="0" collapsed="false">
      <c r="A1207" s="124" t="s">
        <v>2640</v>
      </c>
      <c r="B1207" s="1" t="str">
        <f aca="false">MID(A1207,8,4)</f>
        <v>2019</v>
      </c>
      <c r="C1207" s="1" t="s">
        <v>42</v>
      </c>
      <c r="D1207" s="124" t="s">
        <v>43</v>
      </c>
      <c r="E1207" s="2" t="s">
        <v>44</v>
      </c>
      <c r="F1207" s="3" t="s">
        <v>2704</v>
      </c>
      <c r="G1207" s="1" t="s">
        <v>24</v>
      </c>
      <c r="H1207" s="124" t="n">
        <v>201900143</v>
      </c>
      <c r="I1207" s="1" t="s">
        <v>2705</v>
      </c>
      <c r="J1207" s="1" t="s">
        <v>2643</v>
      </c>
      <c r="K1207" s="128" t="n">
        <v>43676</v>
      </c>
      <c r="L1207" s="4" t="n">
        <v>44042</v>
      </c>
      <c r="M1207" s="129" t="n">
        <f aca="true">IF(L1207-TODAY()&lt;0,"",IF(L1207-TODAY()&lt;30,30,IF(L1207-TODAY()&lt;60,60,IF(L1207-TODAY()&lt;90,90,IF(L1207-TODAY()&lt;180,180,"")))))</f>
        <v>60</v>
      </c>
      <c r="N1207" s="126" t="n">
        <v>9671.46</v>
      </c>
      <c r="O1207" s="124"/>
      <c r="P1207" s="6"/>
    </row>
    <row r="1208" customFormat="false" ht="67.5" hidden="false" customHeight="false" outlineLevel="0" collapsed="false">
      <c r="A1208" s="124" t="s">
        <v>2706</v>
      </c>
      <c r="B1208" s="1" t="str">
        <f aca="false">MID(A1208,8,4)</f>
        <v>2019</v>
      </c>
      <c r="D1208" s="124" t="s">
        <v>557</v>
      </c>
      <c r="F1208" s="3" t="s">
        <v>2707</v>
      </c>
      <c r="G1208" s="1" t="s">
        <v>1961</v>
      </c>
      <c r="H1208" s="124" t="s">
        <v>2708</v>
      </c>
      <c r="I1208" s="1" t="s">
        <v>2709</v>
      </c>
      <c r="J1208" s="1" t="s">
        <v>2710</v>
      </c>
      <c r="K1208" s="125" t="n">
        <v>43677</v>
      </c>
      <c r="L1208" s="4" t="n">
        <v>44043</v>
      </c>
      <c r="N1208" s="126" t="n">
        <v>2313783.7</v>
      </c>
      <c r="O1208" s="124"/>
      <c r="P1208" s="127"/>
    </row>
    <row r="1209" customFormat="false" ht="19.25" hidden="false" customHeight="false" outlineLevel="0" collapsed="false">
      <c r="A1209" s="124" t="s">
        <v>2711</v>
      </c>
      <c r="B1209" s="1" t="str">
        <f aca="false">MID(A1209,8,4)</f>
        <v>2018</v>
      </c>
      <c r="C1209" s="1" t="s">
        <v>42</v>
      </c>
      <c r="D1209" s="124" t="s">
        <v>54</v>
      </c>
      <c r="E1209" s="2" t="s">
        <v>44</v>
      </c>
      <c r="F1209" s="3" t="s">
        <v>2712</v>
      </c>
      <c r="G1209" s="1" t="s">
        <v>1681</v>
      </c>
      <c r="H1209" s="124" t="n">
        <v>2019000148</v>
      </c>
      <c r="I1209" s="1" t="s">
        <v>2713</v>
      </c>
      <c r="J1209" s="1" t="s">
        <v>2714</v>
      </c>
      <c r="K1209" s="125" t="n">
        <v>43683</v>
      </c>
      <c r="L1209" s="4" t="n">
        <v>44049</v>
      </c>
      <c r="N1209" s="126" t="n">
        <v>332826.4</v>
      </c>
      <c r="O1209" s="124"/>
      <c r="P1209" s="127" t="s">
        <v>2715</v>
      </c>
    </row>
    <row r="1210" customFormat="false" ht="19.25" hidden="false" customHeight="false" outlineLevel="0" collapsed="false">
      <c r="A1210" s="130" t="s">
        <v>2716</v>
      </c>
      <c r="B1210" s="1" t="str">
        <f aca="false">MID(A1210,8,4)</f>
        <v>2014</v>
      </c>
      <c r="C1210" s="130" t="s">
        <v>42</v>
      </c>
      <c r="D1210" s="130" t="s">
        <v>37</v>
      </c>
      <c r="E1210" s="131" t="s">
        <v>44</v>
      </c>
      <c r="F1210" s="132" t="s">
        <v>2717</v>
      </c>
      <c r="G1210" s="130" t="s">
        <v>1984</v>
      </c>
      <c r="H1210" s="130" t="n">
        <v>201500033</v>
      </c>
      <c r="I1210" s="130" t="s">
        <v>2718</v>
      </c>
      <c r="J1210" s="1" t="s">
        <v>2719</v>
      </c>
      <c r="K1210" s="133" t="n">
        <v>42129</v>
      </c>
      <c r="L1210" s="133" t="n">
        <v>44054</v>
      </c>
      <c r="M1210" s="129" t="n">
        <f aca="true">IF(L1210-TODAY()&lt;0,"",IF(L1210-TODAY()&lt;30,30,IF(L1210-TODAY()&lt;60,60,IF(L1210-TODAY()&lt;90,90,IF(L1210-TODAY()&lt;180,180,"")))))</f>
        <v>60</v>
      </c>
      <c r="N1210" s="134" t="n">
        <v>686282.04</v>
      </c>
      <c r="O1210" s="1" t="n">
        <v>9</v>
      </c>
      <c r="P1210" s="92"/>
    </row>
    <row r="1211" customFormat="false" ht="22.5" hidden="false" customHeight="false" outlineLevel="0" collapsed="false">
      <c r="A1211" s="130" t="s">
        <v>2716</v>
      </c>
      <c r="B1211" s="124" t="str">
        <f aca="false">MID(A1211,8,4)</f>
        <v>2014</v>
      </c>
      <c r="C1211" s="130" t="s">
        <v>42</v>
      </c>
      <c r="D1211" s="130" t="s">
        <v>37</v>
      </c>
      <c r="E1211" s="135" t="s">
        <v>1047</v>
      </c>
      <c r="F1211" s="136" t="s">
        <v>2328</v>
      </c>
      <c r="G1211" s="130" t="s">
        <v>1984</v>
      </c>
      <c r="H1211" s="130" t="n">
        <v>201500033</v>
      </c>
      <c r="I1211" s="130" t="s">
        <v>2718</v>
      </c>
      <c r="J1211" s="1" t="s">
        <v>2719</v>
      </c>
      <c r="K1211" s="133" t="n">
        <v>42299</v>
      </c>
      <c r="L1211" s="133" t="n">
        <v>42495</v>
      </c>
      <c r="M1211" s="129" t="str">
        <f aca="true">IF(L1211-TODAY()&lt;0,"",IF(L1211-TODAY()&lt;30,30,IF(L1211-TODAY()&lt;60,60,IF(L1211-TODAY()&lt;90,90,IF(L1211-TODAY()&lt;180,180,"")))))</f>
        <v/>
      </c>
      <c r="N1211" s="134" t="n">
        <v>38458.08</v>
      </c>
      <c r="O1211" s="1" t="n">
        <v>9</v>
      </c>
      <c r="P1211" s="92"/>
    </row>
    <row r="1212" customFormat="false" ht="11.25" hidden="false" customHeight="false" outlineLevel="0" collapsed="false">
      <c r="A1212" s="130" t="s">
        <v>2716</v>
      </c>
      <c r="B1212" s="124" t="str">
        <f aca="false">MID(A1212,8,4)</f>
        <v>2014</v>
      </c>
      <c r="C1212" s="130" t="s">
        <v>42</v>
      </c>
      <c r="D1212" s="130" t="s">
        <v>37</v>
      </c>
      <c r="E1212" s="135" t="s">
        <v>837</v>
      </c>
      <c r="F1212" s="136" t="s">
        <v>2720</v>
      </c>
      <c r="G1212" s="130" t="s">
        <v>1984</v>
      </c>
      <c r="H1212" s="130" t="n">
        <v>201500033</v>
      </c>
      <c r="I1212" s="130" t="s">
        <v>2718</v>
      </c>
      <c r="J1212" s="1" t="s">
        <v>2719</v>
      </c>
      <c r="K1212" s="133" t="n">
        <v>42495</v>
      </c>
      <c r="L1212" s="133" t="n">
        <v>42860</v>
      </c>
      <c r="M1212" s="129" t="str">
        <f aca="true">IF(L1212-TODAY()&lt;0,"",IF(L1212-TODAY()&lt;30,30,IF(L1212-TODAY()&lt;60,60,IF(L1212-TODAY()&lt;90,90,IF(L1212-TODAY()&lt;180,180,"")))))</f>
        <v/>
      </c>
      <c r="N1212" s="134" t="n">
        <v>466880.16</v>
      </c>
      <c r="O1212" s="1" t="n">
        <v>9</v>
      </c>
      <c r="P1212" s="92"/>
    </row>
    <row r="1213" customFormat="false" ht="22.5" hidden="false" customHeight="false" outlineLevel="0" collapsed="false">
      <c r="A1213" s="130" t="s">
        <v>2716</v>
      </c>
      <c r="B1213" s="124" t="str">
        <f aca="false">MID(A1213,8,4)</f>
        <v>2014</v>
      </c>
      <c r="C1213" s="130" t="s">
        <v>42</v>
      </c>
      <c r="D1213" s="130" t="s">
        <v>37</v>
      </c>
      <c r="E1213" s="135" t="s">
        <v>1047</v>
      </c>
      <c r="F1213" s="136" t="s">
        <v>2721</v>
      </c>
      <c r="G1213" s="130" t="s">
        <v>1984</v>
      </c>
      <c r="H1213" s="130" t="n">
        <v>201500033</v>
      </c>
      <c r="I1213" s="130" t="s">
        <v>2718</v>
      </c>
      <c r="J1213" s="1" t="s">
        <v>2719</v>
      </c>
      <c r="K1213" s="133" t="n">
        <v>43225</v>
      </c>
      <c r="L1213" s="133" t="n">
        <v>43590</v>
      </c>
      <c r="M1213" s="129" t="str">
        <f aca="true">IF(L1213-TODAY()&lt;0,"",IF(L1213-TODAY()&lt;30,30,IF(L1213-TODAY()&lt;60,60,IF(L1213-TODAY()&lt;90,90,IF(L1213-TODAY()&lt;180,180,"")))))</f>
        <v/>
      </c>
      <c r="N1213" s="134" t="n">
        <v>639272.28</v>
      </c>
      <c r="O1213" s="1" t="n">
        <v>9</v>
      </c>
      <c r="P1213" s="92"/>
    </row>
    <row r="1214" customFormat="false" ht="56.25" hidden="false" customHeight="false" outlineLevel="0" collapsed="false">
      <c r="A1214" s="130" t="s">
        <v>2716</v>
      </c>
      <c r="B1214" s="124" t="str">
        <f aca="false">MID(A1214,8,4)</f>
        <v>2014</v>
      </c>
      <c r="C1214" s="137" t="s">
        <v>42</v>
      </c>
      <c r="D1214" s="137" t="s">
        <v>37</v>
      </c>
      <c r="E1214" s="135" t="s">
        <v>1047</v>
      </c>
      <c r="F1214" s="136" t="s">
        <v>2722</v>
      </c>
      <c r="G1214" s="130" t="s">
        <v>1984</v>
      </c>
      <c r="H1214" s="130" t="n">
        <v>201500033</v>
      </c>
      <c r="I1214" s="130" t="s">
        <v>2718</v>
      </c>
      <c r="J1214" s="1" t="s">
        <v>2719</v>
      </c>
      <c r="K1214" s="133" t="n">
        <v>43160</v>
      </c>
      <c r="L1214" s="133" t="n">
        <v>43590</v>
      </c>
      <c r="M1214" s="129" t="str">
        <f aca="true">IF(L1214-TODAY()&lt;0,"",IF(L1214-TODAY()&lt;30,30,IF(L1214-TODAY()&lt;60,60,IF(L1214-TODAY()&lt;90,90,IF(L1214-TODAY()&lt;180,180,"")))))</f>
        <v/>
      </c>
      <c r="N1214" s="134" t="n">
        <v>653036.52</v>
      </c>
      <c r="O1214" s="1" t="n">
        <v>9</v>
      </c>
      <c r="P1214" s="92"/>
    </row>
    <row r="1215" customFormat="false" ht="11.25" hidden="false" customHeight="false" outlineLevel="0" collapsed="false">
      <c r="A1215" s="130" t="s">
        <v>2716</v>
      </c>
      <c r="B1215" s="124" t="str">
        <f aca="false">MID(A1215,8,4)</f>
        <v>2014</v>
      </c>
      <c r="C1215" s="137" t="s">
        <v>42</v>
      </c>
      <c r="D1215" s="137" t="s">
        <v>37</v>
      </c>
      <c r="E1215" s="135" t="s">
        <v>1047</v>
      </c>
      <c r="F1215" s="136" t="s">
        <v>2723</v>
      </c>
      <c r="G1215" s="130" t="s">
        <v>1984</v>
      </c>
      <c r="H1215" s="130" t="n">
        <v>201500033</v>
      </c>
      <c r="I1215" s="130" t="s">
        <v>2718</v>
      </c>
      <c r="J1215" s="1" t="s">
        <v>2719</v>
      </c>
      <c r="K1215" s="133" t="n">
        <v>43160</v>
      </c>
      <c r="L1215" s="133" t="n">
        <v>43590</v>
      </c>
      <c r="M1215" s="129" t="str">
        <f aca="true">IF(L1215-TODAY()&lt;0,"",IF(L1215-TODAY()&lt;30,30,IF(L1215-TODAY()&lt;60,60,IF(L1215-TODAY()&lt;90,90,IF(L1215-TODAY()&lt;180,180,"")))))</f>
        <v/>
      </c>
      <c r="N1215" s="134" t="n">
        <v>9864.19</v>
      </c>
      <c r="O1215" s="1" t="n">
        <v>9</v>
      </c>
      <c r="P1215" s="92"/>
    </row>
    <row r="1216" customFormat="false" ht="22.5" hidden="false" customHeight="false" outlineLevel="0" collapsed="false">
      <c r="A1216" s="130" t="s">
        <v>2716</v>
      </c>
      <c r="B1216" s="124" t="str">
        <f aca="false">MID(A1216,8,4)</f>
        <v>2014</v>
      </c>
      <c r="C1216" s="137" t="s">
        <v>42</v>
      </c>
      <c r="D1216" s="137" t="s">
        <v>37</v>
      </c>
      <c r="E1216" s="135" t="s">
        <v>837</v>
      </c>
      <c r="F1216" s="136" t="s">
        <v>2724</v>
      </c>
      <c r="G1216" s="130" t="s">
        <v>1984</v>
      </c>
      <c r="H1216" s="130" t="n">
        <v>201500033</v>
      </c>
      <c r="I1216" s="130" t="s">
        <v>2718</v>
      </c>
      <c r="J1216" s="1" t="s">
        <v>2719</v>
      </c>
      <c r="K1216" s="133" t="n">
        <v>43590</v>
      </c>
      <c r="L1216" s="133" t="n">
        <v>43956</v>
      </c>
      <c r="M1216" s="129" t="str">
        <f aca="true">IF(L1216-TODAY()&lt;0,"",IF(L1216-TODAY()&lt;30,30,IF(L1216-TODAY()&lt;60,60,IF(L1216-TODAY()&lt;90,90,IF(L1216-TODAY()&lt;180,180,"")))))</f>
        <v/>
      </c>
      <c r="N1216" s="134" t="n">
        <v>661395.24</v>
      </c>
      <c r="O1216" s="1" t="n">
        <v>9</v>
      </c>
      <c r="P1216" s="92"/>
    </row>
    <row r="1217" s="7" customFormat="true" ht="12.8" hidden="false" customHeight="false" outlineLevel="0" collapsed="false">
      <c r="A1217" s="137" t="s">
        <v>2716</v>
      </c>
      <c r="B1217" s="124" t="str">
        <f aca="false">MID(A1217,8,4)</f>
        <v>2014</v>
      </c>
      <c r="C1217" s="137" t="s">
        <v>42</v>
      </c>
      <c r="D1217" s="137" t="s">
        <v>37</v>
      </c>
      <c r="E1217" s="135" t="s">
        <v>1047</v>
      </c>
      <c r="F1217" s="138" t="s">
        <v>2725</v>
      </c>
      <c r="G1217" s="137" t="s">
        <v>1984</v>
      </c>
      <c r="H1217" s="137" t="n">
        <v>201500033</v>
      </c>
      <c r="I1217" s="137" t="s">
        <v>2718</v>
      </c>
      <c r="J1217" s="1" t="s">
        <v>2719</v>
      </c>
      <c r="K1217" s="128" t="n">
        <v>43466</v>
      </c>
      <c r="L1217" s="128" t="n">
        <v>43956</v>
      </c>
      <c r="M1217" s="129" t="str">
        <f aca="true">IF(L1217-TODAY()&lt;0,"",IF(L1217-TODAY()&lt;30,30,IF(L1217-TODAY()&lt;60,60,IF(L1217-TODAY()&lt;90,90,IF(L1217-TODAY()&lt;180,180,"")))))</f>
        <v/>
      </c>
      <c r="N1217" s="139" t="n">
        <v>28556.8</v>
      </c>
      <c r="O1217" s="1" t="n">
        <v>9</v>
      </c>
      <c r="P1217" s="92"/>
    </row>
    <row r="1218" s="7" customFormat="true" ht="19.25" hidden="false" customHeight="false" outlineLevel="0" collapsed="false">
      <c r="A1218" s="137" t="s">
        <v>2716</v>
      </c>
      <c r="B1218" s="124" t="str">
        <f aca="false">MID(A1218,8,4)</f>
        <v>2014</v>
      </c>
      <c r="C1218" s="137" t="s">
        <v>42</v>
      </c>
      <c r="D1218" s="137" t="s">
        <v>37</v>
      </c>
      <c r="E1218" s="2" t="s">
        <v>837</v>
      </c>
      <c r="F1218" s="3" t="s">
        <v>2726</v>
      </c>
      <c r="G1218" s="137" t="s">
        <v>1984</v>
      </c>
      <c r="H1218" s="137" t="n">
        <v>201500033</v>
      </c>
      <c r="I1218" s="137" t="s">
        <v>2718</v>
      </c>
      <c r="J1218" s="1" t="s">
        <v>2719</v>
      </c>
      <c r="K1218" s="128" t="n">
        <v>43956</v>
      </c>
      <c r="L1218" s="128" t="n">
        <v>44321</v>
      </c>
      <c r="M1218" s="3"/>
      <c r="N1218" s="126" t="n">
        <v>686282.04</v>
      </c>
      <c r="O1218" s="124" t="n">
        <v>9</v>
      </c>
      <c r="P1218" s="6"/>
    </row>
    <row r="1219" customFormat="false" ht="12.8" hidden="false" customHeight="false" outlineLevel="0" collapsed="false">
      <c r="A1219" s="137" t="s">
        <v>2716</v>
      </c>
      <c r="B1219" s="124" t="str">
        <f aca="false">MID(A1219,8,4)</f>
        <v>2014</v>
      </c>
      <c r="C1219" s="137" t="s">
        <v>42</v>
      </c>
      <c r="D1219" s="137" t="s">
        <v>37</v>
      </c>
      <c r="F1219" s="3" t="s">
        <v>2727</v>
      </c>
      <c r="G1219" s="137" t="s">
        <v>1984</v>
      </c>
      <c r="H1219" s="137" t="n">
        <v>201500033</v>
      </c>
      <c r="I1219" s="137" t="s">
        <v>2718</v>
      </c>
      <c r="J1219" s="1" t="s">
        <v>2719</v>
      </c>
      <c r="K1219" s="128" t="n">
        <v>43956</v>
      </c>
      <c r="L1219" s="4" t="n">
        <v>44054</v>
      </c>
      <c r="N1219" s="126" t="n">
        <v>0</v>
      </c>
      <c r="O1219" s="124" t="n">
        <v>9</v>
      </c>
      <c r="P1219" s="127"/>
    </row>
    <row r="1220" customFormat="false" ht="11.25" hidden="false" customHeight="false" outlineLevel="0" collapsed="false">
      <c r="A1220" s="124" t="s">
        <v>2644</v>
      </c>
      <c r="B1220" s="1" t="str">
        <f aca="false">MID(A1220,8,4)</f>
        <v>2018</v>
      </c>
      <c r="C1220" s="1" t="s">
        <v>42</v>
      </c>
      <c r="D1220" s="124" t="s">
        <v>54</v>
      </c>
      <c r="E1220" s="2" t="s">
        <v>44</v>
      </c>
      <c r="F1220" s="3" t="s">
        <v>2728</v>
      </c>
      <c r="G1220" s="1" t="s">
        <v>1681</v>
      </c>
      <c r="H1220" s="124" t="n">
        <v>201900151</v>
      </c>
      <c r="I1220" s="1" t="s">
        <v>2646</v>
      </c>
      <c r="J1220" s="1" t="s">
        <v>2647</v>
      </c>
      <c r="K1220" s="125" t="n">
        <v>43706</v>
      </c>
      <c r="L1220" s="4" t="n">
        <v>44072</v>
      </c>
      <c r="N1220" s="126" t="n">
        <v>7439.88</v>
      </c>
      <c r="O1220" s="124"/>
      <c r="P1220" s="127" t="s">
        <v>2729</v>
      </c>
    </row>
    <row r="1221" customFormat="false" ht="22.5" hidden="false" customHeight="false" outlineLevel="0" collapsed="false">
      <c r="A1221" s="124" t="s">
        <v>2269</v>
      </c>
      <c r="B1221" s="1" t="str">
        <f aca="false">MID(A1221,8,4)</f>
        <v>2018</v>
      </c>
      <c r="C1221" s="1" t="s">
        <v>42</v>
      </c>
      <c r="D1221" s="124" t="s">
        <v>54</v>
      </c>
      <c r="E1221" s="2" t="s">
        <v>44</v>
      </c>
      <c r="F1221" s="3" t="s">
        <v>2270</v>
      </c>
      <c r="G1221" s="1" t="s">
        <v>1681</v>
      </c>
      <c r="H1221" s="124" t="n">
        <v>201900155</v>
      </c>
      <c r="I1221" s="1" t="s">
        <v>1465</v>
      </c>
      <c r="J1221" s="1" t="s">
        <v>1466</v>
      </c>
      <c r="K1221" s="125" t="n">
        <v>43706</v>
      </c>
      <c r="L1221" s="140" t="n">
        <v>44072</v>
      </c>
      <c r="N1221" s="141" t="n">
        <v>23800</v>
      </c>
      <c r="O1221" s="124"/>
      <c r="P1221" s="127" t="s">
        <v>2730</v>
      </c>
    </row>
    <row r="1222" customFormat="false" ht="22.5" hidden="false" customHeight="false" outlineLevel="0" collapsed="false">
      <c r="A1222" s="124" t="s">
        <v>2269</v>
      </c>
      <c r="B1222" s="1" t="str">
        <f aca="false">MID(A1222,8,4)</f>
        <v>2018</v>
      </c>
      <c r="C1222" s="1" t="s">
        <v>42</v>
      </c>
      <c r="D1222" s="124" t="s">
        <v>54</v>
      </c>
      <c r="E1222" s="2" t="s">
        <v>1047</v>
      </c>
      <c r="F1222" s="3" t="s">
        <v>2731</v>
      </c>
      <c r="G1222" s="1" t="s">
        <v>1681</v>
      </c>
      <c r="H1222" s="124" t="n">
        <v>201900155</v>
      </c>
      <c r="I1222" s="1" t="s">
        <v>1465</v>
      </c>
      <c r="J1222" s="1" t="s">
        <v>1466</v>
      </c>
      <c r="K1222" s="125" t="n">
        <v>43706</v>
      </c>
      <c r="L1222" s="140" t="n">
        <v>44072</v>
      </c>
      <c r="N1222" s="141" t="n">
        <v>0</v>
      </c>
      <c r="O1222" s="124"/>
      <c r="P1222" s="127"/>
    </row>
    <row r="1223" customFormat="false" ht="45" hidden="false" customHeight="false" outlineLevel="0" collapsed="false">
      <c r="A1223" s="124" t="s">
        <v>2732</v>
      </c>
      <c r="B1223" s="1" t="str">
        <f aca="false">MID(A1223,8,4)</f>
        <v>2018</v>
      </c>
      <c r="D1223" s="124" t="s">
        <v>557</v>
      </c>
      <c r="F1223" s="3" t="s">
        <v>2733</v>
      </c>
      <c r="G1223" s="1" t="s">
        <v>34</v>
      </c>
      <c r="H1223" s="124" t="s">
        <v>2734</v>
      </c>
      <c r="I1223" s="1" t="s">
        <v>1687</v>
      </c>
      <c r="J1223" s="1" t="s">
        <v>1688</v>
      </c>
      <c r="K1223" s="125" t="n">
        <v>43719</v>
      </c>
      <c r="L1223" s="140" t="n">
        <v>44085</v>
      </c>
      <c r="N1223" s="141" t="n">
        <v>3593280</v>
      </c>
      <c r="O1223" s="124"/>
      <c r="P1223" s="127"/>
    </row>
    <row r="1224" customFormat="false" ht="56.25" hidden="false" customHeight="false" outlineLevel="0" collapsed="false">
      <c r="A1224" s="124" t="s">
        <v>2706</v>
      </c>
      <c r="B1224" s="1" t="str">
        <f aca="false">MID(A1224,8,4)</f>
        <v>2019</v>
      </c>
      <c r="C1224" s="1" t="s">
        <v>42</v>
      </c>
      <c r="D1224" s="124" t="s">
        <v>748</v>
      </c>
      <c r="E1224" s="2" t="s">
        <v>44</v>
      </c>
      <c r="F1224" s="3" t="s">
        <v>2735</v>
      </c>
      <c r="G1224" s="1" t="s">
        <v>535</v>
      </c>
      <c r="H1224" s="124" t="n">
        <v>2019000157</v>
      </c>
      <c r="I1224" s="1" t="s">
        <v>2709</v>
      </c>
      <c r="J1224" s="1" t="s">
        <v>2710</v>
      </c>
      <c r="K1224" s="125" t="n">
        <v>43725</v>
      </c>
      <c r="L1224" s="140" t="n">
        <v>44091</v>
      </c>
      <c r="N1224" s="141" t="n">
        <v>3868.38</v>
      </c>
      <c r="O1224" s="124"/>
      <c r="P1224" s="127"/>
    </row>
    <row r="1225" customFormat="false" ht="22.5" hidden="false" customHeight="false" outlineLevel="0" collapsed="false">
      <c r="A1225" s="124" t="s">
        <v>2592</v>
      </c>
      <c r="B1225" s="1" t="str">
        <f aca="false">MID(A1225,8,4)</f>
        <v>2018</v>
      </c>
      <c r="C1225" s="1" t="s">
        <v>42</v>
      </c>
      <c r="D1225" s="124" t="s">
        <v>54</v>
      </c>
      <c r="E1225" s="2" t="s">
        <v>44</v>
      </c>
      <c r="F1225" s="3" t="s">
        <v>2736</v>
      </c>
      <c r="G1225" s="1" t="s">
        <v>1681</v>
      </c>
      <c r="H1225" s="124" t="n">
        <v>201900171</v>
      </c>
      <c r="I1225" s="1" t="s">
        <v>2594</v>
      </c>
      <c r="J1225" s="1" t="s">
        <v>2595</v>
      </c>
      <c r="K1225" s="125" t="n">
        <v>43731</v>
      </c>
      <c r="L1225" s="140" t="n">
        <v>44097</v>
      </c>
      <c r="N1225" s="141" t="n">
        <v>27423.9</v>
      </c>
      <c r="O1225" s="124"/>
      <c r="P1225" s="127" t="s">
        <v>2737</v>
      </c>
    </row>
    <row r="1226" customFormat="false" ht="22.5" hidden="false" customHeight="false" outlineLevel="0" collapsed="false">
      <c r="A1226" s="124" t="s">
        <v>2592</v>
      </c>
      <c r="B1226" s="1" t="str">
        <f aca="false">MID(A1226,8,4)</f>
        <v>2018</v>
      </c>
      <c r="C1226" s="1" t="s">
        <v>42</v>
      </c>
      <c r="D1226" s="124" t="s">
        <v>54</v>
      </c>
      <c r="E1226" s="2" t="s">
        <v>44</v>
      </c>
      <c r="F1226" s="3" t="s">
        <v>2736</v>
      </c>
      <c r="G1226" s="1" t="s">
        <v>1681</v>
      </c>
      <c r="H1226" s="124" t="n">
        <v>201900186</v>
      </c>
      <c r="I1226" s="1" t="s">
        <v>2594</v>
      </c>
      <c r="J1226" s="1" t="s">
        <v>2595</v>
      </c>
      <c r="K1226" s="125" t="n">
        <v>43734</v>
      </c>
      <c r="L1226" s="140" t="n">
        <v>44100</v>
      </c>
      <c r="N1226" s="141" t="n">
        <v>27423.9</v>
      </c>
      <c r="O1226" s="124"/>
      <c r="P1226" s="127" t="s">
        <v>2738</v>
      </c>
    </row>
    <row r="1227" customFormat="false" ht="45" hidden="false" customHeight="false" outlineLevel="0" collapsed="false">
      <c r="A1227" s="124" t="s">
        <v>2739</v>
      </c>
      <c r="B1227" s="1" t="str">
        <f aca="false">MID(A1227,8,4)</f>
        <v>2019</v>
      </c>
      <c r="D1227" s="124" t="s">
        <v>557</v>
      </c>
      <c r="F1227" s="3" t="s">
        <v>2740</v>
      </c>
      <c r="H1227" s="124" t="s">
        <v>2741</v>
      </c>
      <c r="I1227" s="1" t="s">
        <v>2742</v>
      </c>
      <c r="J1227" s="1" t="s">
        <v>2743</v>
      </c>
      <c r="K1227" s="125" t="n">
        <v>43735</v>
      </c>
      <c r="L1227" s="140" t="n">
        <v>44101</v>
      </c>
      <c r="N1227" s="141" t="n">
        <v>77456</v>
      </c>
      <c r="O1227" s="124"/>
      <c r="P1227" s="127"/>
    </row>
    <row r="1228" customFormat="false" ht="45" hidden="false" customHeight="false" outlineLevel="0" collapsed="false">
      <c r="A1228" s="124" t="s">
        <v>2739</v>
      </c>
      <c r="B1228" s="1" t="str">
        <f aca="false">MID(A1228,8,4)</f>
        <v>2019</v>
      </c>
      <c r="D1228" s="124" t="s">
        <v>557</v>
      </c>
      <c r="F1228" s="3" t="s">
        <v>2740</v>
      </c>
      <c r="H1228" s="124" t="s">
        <v>2744</v>
      </c>
      <c r="I1228" s="1" t="s">
        <v>2745</v>
      </c>
      <c r="J1228" s="1" t="s">
        <v>2746</v>
      </c>
      <c r="K1228" s="125" t="n">
        <v>43735</v>
      </c>
      <c r="L1228" s="140" t="n">
        <v>44101</v>
      </c>
      <c r="N1228" s="141" t="n">
        <v>123448.1</v>
      </c>
      <c r="O1228" s="124"/>
      <c r="P1228" s="127"/>
    </row>
    <row r="1229" customFormat="false" ht="33.75" hidden="false" customHeight="false" outlineLevel="0" collapsed="false">
      <c r="A1229" s="124" t="s">
        <v>2644</v>
      </c>
      <c r="B1229" s="1" t="str">
        <f aca="false">MID(A1229,8,4)</f>
        <v>2018</v>
      </c>
      <c r="C1229" s="1" t="s">
        <v>42</v>
      </c>
      <c r="D1229" s="124" t="s">
        <v>54</v>
      </c>
      <c r="E1229" s="2" t="s">
        <v>44</v>
      </c>
      <c r="F1229" s="3" t="s">
        <v>2747</v>
      </c>
      <c r="G1229" s="1" t="s">
        <v>1681</v>
      </c>
      <c r="H1229" s="124" t="n">
        <v>201900194</v>
      </c>
      <c r="I1229" s="1" t="s">
        <v>2646</v>
      </c>
      <c r="J1229" s="1" t="s">
        <v>2647</v>
      </c>
      <c r="K1229" s="125" t="n">
        <v>43738</v>
      </c>
      <c r="L1229" s="140" t="n">
        <v>44104</v>
      </c>
      <c r="N1229" s="141" t="n">
        <v>4959.92</v>
      </c>
      <c r="O1229" s="124"/>
      <c r="P1229" s="127" t="s">
        <v>2748</v>
      </c>
    </row>
    <row r="1230" customFormat="false" ht="78.75" hidden="false" customHeight="false" outlineLevel="0" collapsed="false">
      <c r="A1230" s="124" t="s">
        <v>2749</v>
      </c>
      <c r="B1230" s="1" t="str">
        <f aca="false">MID(A1230,8,4)</f>
        <v>2019</v>
      </c>
      <c r="D1230" s="124" t="s">
        <v>557</v>
      </c>
      <c r="F1230" s="3" t="s">
        <v>2750</v>
      </c>
      <c r="G1230" s="1" t="s">
        <v>1049</v>
      </c>
      <c r="H1230" s="124" t="s">
        <v>2751</v>
      </c>
      <c r="I1230" s="1" t="s">
        <v>2752</v>
      </c>
      <c r="J1230" s="1" t="s">
        <v>2753</v>
      </c>
      <c r="K1230" s="125" t="n">
        <v>43740</v>
      </c>
      <c r="L1230" s="140" t="n">
        <v>44106</v>
      </c>
      <c r="N1230" s="141" t="n">
        <v>120223.41</v>
      </c>
      <c r="O1230" s="124"/>
      <c r="P1230" s="127"/>
    </row>
    <row r="1231" customFormat="false" ht="78.75" hidden="false" customHeight="false" outlineLevel="0" collapsed="false">
      <c r="A1231" s="124" t="s">
        <v>2579</v>
      </c>
      <c r="B1231" s="1" t="str">
        <f aca="false">MID(A1231,8,4)</f>
        <v>2018</v>
      </c>
      <c r="C1231" s="1" t="s">
        <v>42</v>
      </c>
      <c r="D1231" s="124" t="s">
        <v>748</v>
      </c>
      <c r="E1231" s="2" t="s">
        <v>44</v>
      </c>
      <c r="F1231" s="3" t="s">
        <v>2754</v>
      </c>
      <c r="G1231" s="1" t="s">
        <v>1049</v>
      </c>
      <c r="H1231" s="124" t="n">
        <v>201900184</v>
      </c>
      <c r="I1231" s="1" t="s">
        <v>2196</v>
      </c>
      <c r="J1231" s="1" t="s">
        <v>223</v>
      </c>
      <c r="K1231" s="125" t="n">
        <v>43745</v>
      </c>
      <c r="L1231" s="140" t="n">
        <v>44111</v>
      </c>
      <c r="N1231" s="141" t="n">
        <v>15487.95</v>
      </c>
      <c r="O1231" s="124"/>
      <c r="P1231" s="127"/>
    </row>
    <row r="1232" customFormat="false" ht="78.75" hidden="false" customHeight="false" outlineLevel="0" collapsed="false">
      <c r="A1232" s="124" t="s">
        <v>2755</v>
      </c>
      <c r="B1232" s="1" t="str">
        <f aca="false">MID(A1232,8,4)</f>
        <v>2019</v>
      </c>
      <c r="C1232" s="1" t="s">
        <v>27</v>
      </c>
      <c r="D1232" s="124" t="s">
        <v>748</v>
      </c>
      <c r="E1232" s="2" t="s">
        <v>44</v>
      </c>
      <c r="F1232" s="3" t="s">
        <v>2756</v>
      </c>
      <c r="G1232" s="1" t="s">
        <v>1951</v>
      </c>
      <c r="H1232" s="124" t="n">
        <v>201900188</v>
      </c>
      <c r="I1232" s="1" t="s">
        <v>1952</v>
      </c>
      <c r="J1232" s="1" t="s">
        <v>1552</v>
      </c>
      <c r="K1232" s="125" t="n">
        <v>43747</v>
      </c>
      <c r="L1232" s="140" t="n">
        <v>44113</v>
      </c>
      <c r="N1232" s="141" t="n">
        <v>212750</v>
      </c>
      <c r="O1232" s="124"/>
      <c r="P1232" s="127"/>
    </row>
    <row r="1233" customFormat="false" ht="45" hidden="false" customHeight="false" outlineLevel="0" collapsed="false">
      <c r="A1233" s="124" t="s">
        <v>2739</v>
      </c>
      <c r="B1233" s="1" t="str">
        <f aca="false">MID(A1233,8,4)</f>
        <v>2019</v>
      </c>
      <c r="C1233" s="1" t="s">
        <v>42</v>
      </c>
      <c r="D1233" s="124" t="s">
        <v>748</v>
      </c>
      <c r="E1233" s="2" t="s">
        <v>44</v>
      </c>
      <c r="F1233" s="3" t="s">
        <v>2757</v>
      </c>
      <c r="G1233" s="1" t="s">
        <v>2758</v>
      </c>
      <c r="H1233" s="124" t="n">
        <v>201900187</v>
      </c>
      <c r="I1233" s="1" t="s">
        <v>2745</v>
      </c>
      <c r="J1233" s="1" t="s">
        <v>2746</v>
      </c>
      <c r="K1233" s="125" t="n">
        <v>43749</v>
      </c>
      <c r="L1233" s="140" t="n">
        <v>44115</v>
      </c>
      <c r="N1233" s="141" t="n">
        <v>2344.72</v>
      </c>
      <c r="O1233" s="124"/>
      <c r="P1233" s="127"/>
    </row>
    <row r="1234" customFormat="false" ht="45" hidden="false" customHeight="false" outlineLevel="0" collapsed="false">
      <c r="A1234" s="124" t="s">
        <v>2739</v>
      </c>
      <c r="B1234" s="1" t="str">
        <f aca="false">MID(A1234,8,4)</f>
        <v>2019</v>
      </c>
      <c r="C1234" s="1" t="s">
        <v>42</v>
      </c>
      <c r="D1234" s="124" t="s">
        <v>748</v>
      </c>
      <c r="E1234" s="2" t="s">
        <v>44</v>
      </c>
      <c r="F1234" s="3" t="s">
        <v>2503</v>
      </c>
      <c r="G1234" s="1" t="s">
        <v>535</v>
      </c>
      <c r="H1234" s="124" t="n">
        <v>201900191</v>
      </c>
      <c r="I1234" s="1" t="s">
        <v>2742</v>
      </c>
      <c r="J1234" s="1" t="s">
        <v>2743</v>
      </c>
      <c r="K1234" s="125" t="n">
        <v>43752</v>
      </c>
      <c r="L1234" s="140" t="n">
        <v>44118</v>
      </c>
      <c r="N1234" s="141" t="n">
        <v>1319</v>
      </c>
      <c r="O1234" s="124"/>
      <c r="P1234" s="127"/>
    </row>
    <row r="1235" customFormat="false" ht="33.75" hidden="false" customHeight="false" outlineLevel="0" collapsed="false">
      <c r="A1235" s="124" t="s">
        <v>2759</v>
      </c>
      <c r="B1235" s="1" t="str">
        <f aca="false">MID(A1235,8,4)</f>
        <v>2018</v>
      </c>
      <c r="C1235" s="1" t="s">
        <v>42</v>
      </c>
      <c r="D1235" s="124" t="s">
        <v>748</v>
      </c>
      <c r="E1235" s="1" t="s">
        <v>44</v>
      </c>
      <c r="F1235" s="3" t="s">
        <v>2760</v>
      </c>
      <c r="G1235" s="1" t="s">
        <v>930</v>
      </c>
      <c r="H1235" s="124" t="n">
        <v>201800495</v>
      </c>
      <c r="I1235" s="1" t="s">
        <v>2761</v>
      </c>
      <c r="J1235" s="1" t="s">
        <v>2762</v>
      </c>
      <c r="K1235" s="125" t="n">
        <v>43403</v>
      </c>
      <c r="L1235" s="125" t="n">
        <v>44134</v>
      </c>
      <c r="M1235" s="129" t="n">
        <f aca="true">IF(L1235-TODAY()&lt;0,"",IF(L1235-TODAY()&lt;30,30,IF(L1235-TODAY()&lt;60,60,IF(L1235-TODAY()&lt;90,90,IF(L1235-TODAY()&lt;180,180,"")))))</f>
        <v>180</v>
      </c>
      <c r="N1235" s="126" t="n">
        <v>156000</v>
      </c>
      <c r="O1235" s="124"/>
      <c r="P1235" s="6" t="s">
        <v>2763</v>
      </c>
    </row>
    <row r="1236" customFormat="false" ht="22.5" hidden="false" customHeight="false" outlineLevel="0" collapsed="false">
      <c r="A1236" s="124" t="s">
        <v>2759</v>
      </c>
      <c r="B1236" s="1" t="str">
        <f aca="false">MID(A1236,8,4)</f>
        <v>2018</v>
      </c>
      <c r="C1236" s="1" t="s">
        <v>42</v>
      </c>
      <c r="D1236" s="124" t="s">
        <v>748</v>
      </c>
      <c r="E1236" s="1" t="s">
        <v>837</v>
      </c>
      <c r="F1236" s="3" t="s">
        <v>2764</v>
      </c>
      <c r="G1236" s="1" t="s">
        <v>930</v>
      </c>
      <c r="H1236" s="124" t="n">
        <v>201800495</v>
      </c>
      <c r="I1236" s="1" t="s">
        <v>2761</v>
      </c>
      <c r="J1236" s="1" t="s">
        <v>2762</v>
      </c>
      <c r="K1236" s="125" t="n">
        <v>43768</v>
      </c>
      <c r="L1236" s="125" t="n">
        <v>44134</v>
      </c>
      <c r="M1236" s="129" t="n">
        <f aca="true">IF(L1236-TODAY()&lt;0,"",IF(L1236-TODAY()&lt;30,30,IF(L1236-TODAY()&lt;60,60,IF(L1236-TODAY()&lt;90,90,IF(L1236-TODAY()&lt;180,180,"")))))</f>
        <v>180</v>
      </c>
      <c r="N1236" s="126" t="n">
        <v>0</v>
      </c>
      <c r="O1236" s="124"/>
      <c r="P1236" s="6" t="s">
        <v>2765</v>
      </c>
    </row>
    <row r="1237" customFormat="false" ht="56.25" hidden="false" customHeight="false" outlineLevel="0" collapsed="false">
      <c r="A1237" s="124" t="s">
        <v>2592</v>
      </c>
      <c r="B1237" s="1" t="str">
        <f aca="false">MID(A1237,8,4)</f>
        <v>2018</v>
      </c>
      <c r="C1237" s="1" t="s">
        <v>42</v>
      </c>
      <c r="D1237" s="124" t="s">
        <v>54</v>
      </c>
      <c r="E1237" s="1" t="s">
        <v>44</v>
      </c>
      <c r="F1237" s="3" t="s">
        <v>2766</v>
      </c>
      <c r="G1237" s="1" t="s">
        <v>1681</v>
      </c>
      <c r="H1237" s="124" t="n">
        <v>201900198</v>
      </c>
      <c r="I1237" s="1" t="s">
        <v>2767</v>
      </c>
      <c r="J1237" s="1" t="s">
        <v>2595</v>
      </c>
      <c r="K1237" s="125" t="n">
        <v>43756</v>
      </c>
      <c r="L1237" s="142" t="n">
        <v>44122</v>
      </c>
      <c r="M1237" s="129"/>
      <c r="N1237" s="141" t="n">
        <v>38393.46</v>
      </c>
      <c r="O1237" s="124"/>
      <c r="P1237" s="127" t="s">
        <v>2768</v>
      </c>
    </row>
    <row r="1238" customFormat="false" ht="56.25" hidden="false" customHeight="false" outlineLevel="0" collapsed="false">
      <c r="A1238" s="124" t="s">
        <v>2662</v>
      </c>
      <c r="B1238" s="1" t="str">
        <f aca="false">MID(A1238,8,4)</f>
        <v>2019</v>
      </c>
      <c r="C1238" s="1" t="s">
        <v>42</v>
      </c>
      <c r="D1238" s="124" t="s">
        <v>54</v>
      </c>
      <c r="E1238" s="1" t="s">
        <v>44</v>
      </c>
      <c r="F1238" s="3" t="s">
        <v>2663</v>
      </c>
      <c r="G1238" s="1" t="s">
        <v>1681</v>
      </c>
      <c r="H1238" s="124" t="n">
        <v>201900234</v>
      </c>
      <c r="I1238" s="1" t="s">
        <v>2664</v>
      </c>
      <c r="J1238" s="1" t="s">
        <v>2665</v>
      </c>
      <c r="K1238" s="125" t="n">
        <v>43756</v>
      </c>
      <c r="L1238" s="142" t="n">
        <v>44122</v>
      </c>
      <c r="M1238" s="129"/>
      <c r="N1238" s="141" t="n">
        <v>5700</v>
      </c>
      <c r="O1238" s="124"/>
      <c r="P1238" s="127" t="s">
        <v>2769</v>
      </c>
    </row>
    <row r="1239" customFormat="false" ht="78.75" hidden="false" customHeight="false" outlineLevel="0" collapsed="false">
      <c r="A1239" s="124" t="s">
        <v>2770</v>
      </c>
      <c r="B1239" s="1" t="str">
        <f aca="false">MID(A1239,8,4)</f>
        <v>2019</v>
      </c>
      <c r="C1239" s="1" t="s">
        <v>27</v>
      </c>
      <c r="D1239" s="124" t="s">
        <v>748</v>
      </c>
      <c r="E1239" s="1" t="s">
        <v>44</v>
      </c>
      <c r="F1239" s="3" t="s">
        <v>2771</v>
      </c>
      <c r="G1239" s="1" t="s">
        <v>1951</v>
      </c>
      <c r="H1239" s="124" t="n">
        <v>201900199</v>
      </c>
      <c r="I1239" s="1" t="s">
        <v>2420</v>
      </c>
      <c r="J1239" s="1" t="s">
        <v>509</v>
      </c>
      <c r="K1239" s="125" t="n">
        <v>43760</v>
      </c>
      <c r="L1239" s="142" t="n">
        <v>44126</v>
      </c>
      <c r="M1239" s="129"/>
      <c r="N1239" s="141" t="n">
        <v>36800</v>
      </c>
      <c r="O1239" s="124"/>
      <c r="P1239" s="127"/>
    </row>
    <row r="1240" customFormat="false" ht="101.25" hidden="false" customHeight="false" outlineLevel="0" collapsed="false">
      <c r="A1240" s="124" t="s">
        <v>2649</v>
      </c>
      <c r="B1240" s="1" t="str">
        <f aca="false">MID(A1240,8,4)</f>
        <v>2018</v>
      </c>
      <c r="C1240" s="1" t="s">
        <v>42</v>
      </c>
      <c r="D1240" s="124" t="s">
        <v>54</v>
      </c>
      <c r="E1240" s="1" t="s">
        <v>44</v>
      </c>
      <c r="F1240" s="3" t="s">
        <v>2772</v>
      </c>
      <c r="G1240" s="1" t="s">
        <v>1681</v>
      </c>
      <c r="H1240" s="124" t="n">
        <v>201900200</v>
      </c>
      <c r="I1240" s="1" t="s">
        <v>2676</v>
      </c>
      <c r="J1240" s="1" t="s">
        <v>2677</v>
      </c>
      <c r="K1240" s="125" t="n">
        <v>43762</v>
      </c>
      <c r="L1240" s="142" t="n">
        <v>44128</v>
      </c>
      <c r="M1240" s="129"/>
      <c r="N1240" s="141" t="n">
        <v>5696</v>
      </c>
      <c r="O1240" s="124"/>
      <c r="P1240" s="127" t="s">
        <v>2773</v>
      </c>
    </row>
    <row r="1241" customFormat="false" ht="78.75" hidden="false" customHeight="false" outlineLevel="0" collapsed="false">
      <c r="A1241" s="124" t="s">
        <v>2749</v>
      </c>
      <c r="B1241" s="1" t="str">
        <f aca="false">MID(A1241,8,4)</f>
        <v>2019</v>
      </c>
      <c r="C1241" s="1" t="s">
        <v>42</v>
      </c>
      <c r="D1241" s="124" t="s">
        <v>748</v>
      </c>
      <c r="E1241" s="1" t="s">
        <v>44</v>
      </c>
      <c r="F1241" s="3" t="s">
        <v>2774</v>
      </c>
      <c r="G1241" s="1" t="s">
        <v>1049</v>
      </c>
      <c r="H1241" s="124" t="n">
        <v>201900204</v>
      </c>
      <c r="I1241" s="1" t="s">
        <v>2752</v>
      </c>
      <c r="J1241" s="1" t="s">
        <v>2753</v>
      </c>
      <c r="K1241" s="125" t="n">
        <v>43769</v>
      </c>
      <c r="L1241" s="142" t="n">
        <v>44135</v>
      </c>
      <c r="M1241" s="129"/>
      <c r="N1241" s="141" t="n">
        <v>41641.82</v>
      </c>
      <c r="O1241" s="124"/>
      <c r="P1241" s="127"/>
    </row>
    <row r="1242" customFormat="false" ht="33.75" hidden="false" customHeight="false" outlineLevel="0" collapsed="false">
      <c r="A1242" s="124" t="s">
        <v>2775</v>
      </c>
      <c r="B1242" s="1" t="str">
        <f aca="false">MID(A1242,8,4)</f>
        <v>2019</v>
      </c>
      <c r="C1242" s="1" t="s">
        <v>42</v>
      </c>
      <c r="D1242" s="124" t="s">
        <v>54</v>
      </c>
      <c r="E1242" s="1" t="s">
        <v>44</v>
      </c>
      <c r="F1242" s="3" t="s">
        <v>2776</v>
      </c>
      <c r="G1242" s="1" t="s">
        <v>1681</v>
      </c>
      <c r="H1242" s="124" t="n">
        <v>201900212</v>
      </c>
      <c r="I1242" s="1" t="s">
        <v>2777</v>
      </c>
      <c r="J1242" s="1" t="s">
        <v>2778</v>
      </c>
      <c r="K1242" s="125" t="n">
        <v>43770</v>
      </c>
      <c r="L1242" s="142" t="n">
        <v>44136</v>
      </c>
      <c r="M1242" s="129"/>
      <c r="N1242" s="141" t="n">
        <v>191457</v>
      </c>
      <c r="O1242" s="124"/>
      <c r="P1242" s="127" t="s">
        <v>2779</v>
      </c>
    </row>
    <row r="1243" customFormat="false" ht="90" hidden="false" customHeight="false" outlineLevel="0" collapsed="false">
      <c r="A1243" s="124" t="s">
        <v>2780</v>
      </c>
      <c r="B1243" s="1" t="str">
        <f aca="false">MID(A1243,8,4)</f>
        <v>2019</v>
      </c>
      <c r="D1243" s="124" t="s">
        <v>557</v>
      </c>
      <c r="E1243" s="1"/>
      <c r="F1243" s="3" t="s">
        <v>2781</v>
      </c>
      <c r="G1243" s="1" t="s">
        <v>1049</v>
      </c>
      <c r="H1243" s="124" t="s">
        <v>2782</v>
      </c>
      <c r="I1243" s="1" t="s">
        <v>2783</v>
      </c>
      <c r="J1243" s="1" t="s">
        <v>2784</v>
      </c>
      <c r="K1243" s="125" t="n">
        <v>43770</v>
      </c>
      <c r="L1243" s="142" t="n">
        <v>44136</v>
      </c>
      <c r="M1243" s="129"/>
      <c r="N1243" s="141" t="n">
        <v>296822.7</v>
      </c>
      <c r="O1243" s="124"/>
      <c r="P1243" s="127"/>
    </row>
    <row r="1244" customFormat="false" ht="90" hidden="false" customHeight="false" outlineLevel="0" collapsed="false">
      <c r="A1244" s="124" t="s">
        <v>2785</v>
      </c>
      <c r="B1244" s="1" t="str">
        <f aca="false">MID(A1244,8,4)</f>
        <v>2019</v>
      </c>
      <c r="D1244" s="124" t="s">
        <v>557</v>
      </c>
      <c r="E1244" s="1"/>
      <c r="F1244" s="3" t="s">
        <v>2786</v>
      </c>
      <c r="G1244" s="1" t="s">
        <v>1049</v>
      </c>
      <c r="H1244" s="124" t="s">
        <v>2787</v>
      </c>
      <c r="I1244" s="1" t="s">
        <v>2752</v>
      </c>
      <c r="J1244" s="1" t="s">
        <v>2753</v>
      </c>
      <c r="K1244" s="125" t="n">
        <v>43773</v>
      </c>
      <c r="L1244" s="142" t="n">
        <v>44139</v>
      </c>
      <c r="M1244" s="129"/>
      <c r="N1244" s="141" t="n">
        <v>437552.5</v>
      </c>
      <c r="O1244" s="124"/>
      <c r="P1244" s="127"/>
    </row>
    <row r="1245" customFormat="false" ht="45" hidden="false" customHeight="false" outlineLevel="0" collapsed="false">
      <c r="A1245" s="124" t="s">
        <v>2589</v>
      </c>
      <c r="B1245" s="1" t="str">
        <f aca="false">MID(A1245,8,4)</f>
        <v>2019</v>
      </c>
      <c r="C1245" s="1" t="s">
        <v>42</v>
      </c>
      <c r="D1245" s="124" t="s">
        <v>748</v>
      </c>
      <c r="E1245" s="1" t="s">
        <v>44</v>
      </c>
      <c r="F1245" s="3" t="s">
        <v>2788</v>
      </c>
      <c r="G1245" s="1" t="s">
        <v>1049</v>
      </c>
      <c r="H1245" s="124" t="n">
        <v>201900203</v>
      </c>
      <c r="I1245" s="1" t="s">
        <v>2581</v>
      </c>
      <c r="J1245" s="1" t="s">
        <v>223</v>
      </c>
      <c r="K1245" s="125" t="n">
        <v>43773</v>
      </c>
      <c r="L1245" s="142" t="n">
        <v>44139</v>
      </c>
      <c r="M1245" s="129"/>
      <c r="N1245" s="141" t="n">
        <v>76084.74</v>
      </c>
      <c r="O1245" s="124"/>
      <c r="P1245" s="127"/>
    </row>
    <row r="1246" customFormat="false" ht="56.25" hidden="false" customHeight="false" outlineLevel="0" collapsed="false">
      <c r="A1246" s="124" t="s">
        <v>2789</v>
      </c>
      <c r="B1246" s="1" t="str">
        <f aca="false">MID(A1246,8,4)</f>
        <v>2019</v>
      </c>
      <c r="D1246" s="124" t="s">
        <v>557</v>
      </c>
      <c r="E1246" s="1"/>
      <c r="F1246" s="3" t="s">
        <v>2790</v>
      </c>
      <c r="G1246" s="1" t="s">
        <v>2067</v>
      </c>
      <c r="H1246" s="124" t="s">
        <v>2791</v>
      </c>
      <c r="I1246" s="1" t="s">
        <v>2792</v>
      </c>
      <c r="J1246" s="1" t="s">
        <v>2793</v>
      </c>
      <c r="K1246" s="125" t="n">
        <v>43774</v>
      </c>
      <c r="L1246" s="142" t="n">
        <v>44140</v>
      </c>
      <c r="M1246" s="129"/>
      <c r="N1246" s="141" t="n">
        <v>1374720.8</v>
      </c>
      <c r="O1246" s="124"/>
      <c r="P1246" s="127"/>
    </row>
    <row r="1247" customFormat="false" ht="56.25" hidden="false" customHeight="false" outlineLevel="0" collapsed="false">
      <c r="A1247" s="124" t="s">
        <v>2453</v>
      </c>
      <c r="B1247" s="1" t="str">
        <f aca="false">MID(A1247,8,4)</f>
        <v>2018</v>
      </c>
      <c r="C1247" s="1" t="s">
        <v>42</v>
      </c>
      <c r="D1247" s="124" t="s">
        <v>748</v>
      </c>
      <c r="E1247" s="1" t="s">
        <v>44</v>
      </c>
      <c r="F1247" s="3" t="s">
        <v>2794</v>
      </c>
      <c r="G1247" s="1" t="s">
        <v>1049</v>
      </c>
      <c r="H1247" s="124" t="n">
        <v>201900205</v>
      </c>
      <c r="I1247" s="1" t="s">
        <v>2581</v>
      </c>
      <c r="J1247" s="1" t="s">
        <v>223</v>
      </c>
      <c r="K1247" s="125" t="n">
        <v>43775</v>
      </c>
      <c r="L1247" s="142" t="n">
        <v>44141</v>
      </c>
      <c r="M1247" s="129"/>
      <c r="N1247" s="141" t="n">
        <v>264901</v>
      </c>
      <c r="O1247" s="124"/>
      <c r="P1247" s="127"/>
    </row>
    <row r="1248" customFormat="false" ht="45" hidden="false" customHeight="false" outlineLevel="0" collapsed="false">
      <c r="A1248" s="124" t="s">
        <v>2589</v>
      </c>
      <c r="B1248" s="1" t="str">
        <f aca="false">MID(A1248,8,4)</f>
        <v>2019</v>
      </c>
      <c r="C1248" s="1" t="s">
        <v>42</v>
      </c>
      <c r="D1248" s="124" t="s">
        <v>748</v>
      </c>
      <c r="E1248" s="1" t="s">
        <v>44</v>
      </c>
      <c r="F1248" s="3" t="s">
        <v>2788</v>
      </c>
      <c r="G1248" s="1" t="s">
        <v>1049</v>
      </c>
      <c r="H1248" s="124" t="n">
        <v>201900211</v>
      </c>
      <c r="I1248" s="1" t="s">
        <v>2581</v>
      </c>
      <c r="J1248" s="1" t="s">
        <v>223</v>
      </c>
      <c r="K1248" s="125" t="n">
        <v>43775</v>
      </c>
      <c r="L1248" s="142" t="n">
        <v>44141</v>
      </c>
      <c r="M1248" s="129"/>
      <c r="N1248" s="141" t="n">
        <v>27682.5</v>
      </c>
      <c r="O1248" s="124"/>
      <c r="P1248" s="127"/>
    </row>
    <row r="1249" customFormat="false" ht="78.75" hidden="false" customHeight="false" outlineLevel="0" collapsed="false">
      <c r="A1249" s="124" t="s">
        <v>2780</v>
      </c>
      <c r="B1249" s="1" t="str">
        <f aca="false">MID(A1249,8,4)</f>
        <v>2019</v>
      </c>
      <c r="C1249" s="1" t="s">
        <v>42</v>
      </c>
      <c r="D1249" s="124" t="s">
        <v>748</v>
      </c>
      <c r="E1249" s="1" t="s">
        <v>44</v>
      </c>
      <c r="F1249" s="3" t="s">
        <v>2795</v>
      </c>
      <c r="G1249" s="1" t="s">
        <v>1049</v>
      </c>
      <c r="H1249" s="124" t="n">
        <v>201900209</v>
      </c>
      <c r="I1249" s="1" t="s">
        <v>2783</v>
      </c>
      <c r="J1249" s="1" t="s">
        <v>2784</v>
      </c>
      <c r="K1249" s="125" t="n">
        <v>43775</v>
      </c>
      <c r="L1249" s="142" t="n">
        <v>44141</v>
      </c>
      <c r="M1249" s="129"/>
      <c r="N1249" s="141" t="n">
        <v>49685.53</v>
      </c>
      <c r="O1249" s="124"/>
      <c r="P1249" s="127"/>
    </row>
    <row r="1250" customFormat="false" ht="33.75" hidden="false" customHeight="false" outlineLevel="0" collapsed="false">
      <c r="A1250" s="124" t="s">
        <v>2739</v>
      </c>
      <c r="B1250" s="1" t="str">
        <f aca="false">MID(A1250,8,4)</f>
        <v>2019</v>
      </c>
      <c r="C1250" s="1" t="s">
        <v>42</v>
      </c>
      <c r="D1250" s="124" t="s">
        <v>748</v>
      </c>
      <c r="E1250" s="1" t="s">
        <v>44</v>
      </c>
      <c r="F1250" s="3" t="s">
        <v>2796</v>
      </c>
      <c r="G1250" s="1" t="s">
        <v>1961</v>
      </c>
      <c r="H1250" s="124" t="n">
        <v>201900210</v>
      </c>
      <c r="I1250" s="1" t="s">
        <v>2742</v>
      </c>
      <c r="J1250" s="1" t="s">
        <v>2743</v>
      </c>
      <c r="K1250" s="125" t="n">
        <v>43775</v>
      </c>
      <c r="L1250" s="142" t="n">
        <v>44141</v>
      </c>
      <c r="M1250" s="129"/>
      <c r="N1250" s="141" t="n">
        <v>5099.75</v>
      </c>
      <c r="O1250" s="124"/>
      <c r="P1250" s="127"/>
    </row>
    <row r="1251" customFormat="false" ht="67.5" hidden="false" customHeight="false" outlineLevel="0" collapsed="false">
      <c r="A1251" s="124" t="s">
        <v>2706</v>
      </c>
      <c r="B1251" s="1" t="str">
        <f aca="false">MID(A1251,8,4)</f>
        <v>2019</v>
      </c>
      <c r="C1251" s="1" t="s">
        <v>42</v>
      </c>
      <c r="D1251" s="124" t="s">
        <v>748</v>
      </c>
      <c r="E1251" s="1" t="s">
        <v>44</v>
      </c>
      <c r="F1251" s="3" t="s">
        <v>2797</v>
      </c>
      <c r="G1251" s="1" t="s">
        <v>1961</v>
      </c>
      <c r="H1251" s="124" t="n">
        <v>201900224</v>
      </c>
      <c r="I1251" s="1" t="s">
        <v>2709</v>
      </c>
      <c r="J1251" s="1" t="s">
        <v>2710</v>
      </c>
      <c r="K1251" s="125" t="n">
        <v>43776</v>
      </c>
      <c r="L1251" s="142" t="n">
        <v>44142</v>
      </c>
      <c r="M1251" s="129"/>
      <c r="N1251" s="141" t="n">
        <v>31526.9</v>
      </c>
      <c r="O1251" s="124"/>
      <c r="P1251" s="127"/>
    </row>
    <row r="1252" s="7" customFormat="true" ht="56.25" hidden="false" customHeight="false" outlineLevel="0" collapsed="false">
      <c r="A1252" s="1" t="s">
        <v>2798</v>
      </c>
      <c r="B1252" s="1" t="str">
        <f aca="false">MID(A1252,8,4)</f>
        <v>2019</v>
      </c>
      <c r="C1252" s="1" t="s">
        <v>42</v>
      </c>
      <c r="D1252" s="1" t="s">
        <v>54</v>
      </c>
      <c r="E1252" s="2" t="s">
        <v>44</v>
      </c>
      <c r="F1252" s="3" t="s">
        <v>2799</v>
      </c>
      <c r="G1252" s="1" t="s">
        <v>1681</v>
      </c>
      <c r="H1252" s="1" t="n">
        <v>201900318</v>
      </c>
      <c r="I1252" s="1" t="s">
        <v>2800</v>
      </c>
      <c r="J1252" s="1" t="s">
        <v>2801</v>
      </c>
      <c r="K1252" s="143" t="n">
        <v>43776</v>
      </c>
      <c r="L1252" s="4" t="n">
        <v>44142</v>
      </c>
      <c r="M1252" s="3"/>
      <c r="N1252" s="5" t="n">
        <v>3000</v>
      </c>
      <c r="O1252" s="1"/>
      <c r="P1252" s="6" t="s">
        <v>2802</v>
      </c>
    </row>
    <row r="1253" customFormat="false" ht="56.25" hidden="false" customHeight="false" outlineLevel="0" collapsed="false">
      <c r="A1253" s="124" t="s">
        <v>2803</v>
      </c>
      <c r="B1253" s="1" t="str">
        <f aca="false">MID(A1253,8,4)</f>
        <v>2018</v>
      </c>
      <c r="C1253" s="1" t="s">
        <v>42</v>
      </c>
      <c r="D1253" s="124" t="s">
        <v>54</v>
      </c>
      <c r="E1253" s="1" t="s">
        <v>44</v>
      </c>
      <c r="F1253" s="3" t="s">
        <v>2804</v>
      </c>
      <c r="G1253" s="1" t="s">
        <v>1212</v>
      </c>
      <c r="H1253" s="124" t="n">
        <v>201900228</v>
      </c>
      <c r="I1253" s="1" t="s">
        <v>2805</v>
      </c>
      <c r="J1253" s="1" t="s">
        <v>2806</v>
      </c>
      <c r="K1253" s="125" t="n">
        <v>43777</v>
      </c>
      <c r="L1253" s="142" t="n">
        <v>44143</v>
      </c>
      <c r="M1253" s="129"/>
      <c r="N1253" s="141" t="n">
        <v>442971.04</v>
      </c>
      <c r="O1253" s="124"/>
      <c r="P1253" s="127" t="s">
        <v>2807</v>
      </c>
    </row>
    <row r="1254" customFormat="false" ht="22.5" hidden="false" customHeight="false" outlineLevel="0" collapsed="false">
      <c r="A1254" s="124" t="s">
        <v>2380</v>
      </c>
      <c r="B1254" s="1" t="str">
        <f aca="false">MID(A1254,8,4)</f>
        <v>2018</v>
      </c>
      <c r="C1254" s="1" t="s">
        <v>42</v>
      </c>
      <c r="D1254" s="124" t="s">
        <v>54</v>
      </c>
      <c r="E1254" s="1" t="s">
        <v>44</v>
      </c>
      <c r="F1254" s="3" t="s">
        <v>2381</v>
      </c>
      <c r="G1254" s="1" t="s">
        <v>1681</v>
      </c>
      <c r="H1254" s="124" t="n">
        <v>201900227</v>
      </c>
      <c r="I1254" s="1" t="s">
        <v>2808</v>
      </c>
      <c r="J1254" s="1" t="s">
        <v>2809</v>
      </c>
      <c r="K1254" s="125" t="n">
        <v>43777</v>
      </c>
      <c r="L1254" s="142" t="n">
        <v>44143</v>
      </c>
      <c r="M1254" s="129"/>
      <c r="N1254" s="141" t="n">
        <v>1019200</v>
      </c>
      <c r="O1254" s="124"/>
      <c r="P1254" s="127" t="s">
        <v>2810</v>
      </c>
    </row>
    <row r="1255" customFormat="false" ht="67.5" hidden="false" customHeight="false" outlineLevel="0" collapsed="false">
      <c r="A1255" s="124" t="s">
        <v>2811</v>
      </c>
      <c r="B1255" s="1" t="str">
        <f aca="false">MID(A1255,8,4)</f>
        <v>2019</v>
      </c>
      <c r="C1255" s="1" t="s">
        <v>49</v>
      </c>
      <c r="D1255" s="124" t="s">
        <v>748</v>
      </c>
      <c r="E1255" s="1" t="s">
        <v>44</v>
      </c>
      <c r="F1255" s="3" t="s">
        <v>2812</v>
      </c>
      <c r="G1255" s="1" t="s">
        <v>1768</v>
      </c>
      <c r="H1255" s="124" t="n">
        <v>201900225</v>
      </c>
      <c r="I1255" s="1" t="s">
        <v>1769</v>
      </c>
      <c r="J1255" s="1" t="s">
        <v>2813</v>
      </c>
      <c r="K1255" s="125" t="n">
        <v>43780</v>
      </c>
      <c r="L1255" s="142" t="n">
        <v>44146</v>
      </c>
      <c r="M1255" s="129"/>
      <c r="N1255" s="141" t="n">
        <v>36360</v>
      </c>
      <c r="O1255" s="124"/>
      <c r="P1255" s="127"/>
    </row>
    <row r="1256" customFormat="false" ht="33.75" hidden="false" customHeight="false" outlineLevel="0" collapsed="false">
      <c r="A1256" s="124" t="s">
        <v>2814</v>
      </c>
      <c r="B1256" s="1" t="str">
        <f aca="false">MID(A1256,8,4)</f>
        <v>2019</v>
      </c>
      <c r="C1256" s="1" t="s">
        <v>49</v>
      </c>
      <c r="D1256" s="124" t="s">
        <v>748</v>
      </c>
      <c r="E1256" s="1" t="s">
        <v>44</v>
      </c>
      <c r="F1256" s="3" t="s">
        <v>2815</v>
      </c>
      <c r="G1256" s="1" t="s">
        <v>1773</v>
      </c>
      <c r="H1256" s="124" t="n">
        <v>201900226</v>
      </c>
      <c r="I1256" s="1" t="s">
        <v>1769</v>
      </c>
      <c r="J1256" s="1" t="s">
        <v>2813</v>
      </c>
      <c r="K1256" s="125" t="n">
        <v>43780</v>
      </c>
      <c r="L1256" s="142" t="n">
        <v>44146</v>
      </c>
      <c r="M1256" s="129"/>
      <c r="N1256" s="141" t="n">
        <v>69630</v>
      </c>
      <c r="O1256" s="124"/>
      <c r="P1256" s="127"/>
    </row>
    <row r="1257" customFormat="false" ht="67.5" hidden="false" customHeight="false" outlineLevel="0" collapsed="false">
      <c r="A1257" s="124" t="s">
        <v>2706</v>
      </c>
      <c r="B1257" s="1" t="str">
        <f aca="false">MID(A1257,8,4)</f>
        <v>2019</v>
      </c>
      <c r="C1257" s="1" t="s">
        <v>42</v>
      </c>
      <c r="D1257" s="124" t="s">
        <v>748</v>
      </c>
      <c r="E1257" s="1" t="s">
        <v>44</v>
      </c>
      <c r="F1257" s="3" t="s">
        <v>2797</v>
      </c>
      <c r="G1257" s="1" t="s">
        <v>1961</v>
      </c>
      <c r="H1257" s="124" t="n">
        <v>201900233</v>
      </c>
      <c r="I1257" s="1" t="s">
        <v>2709</v>
      </c>
      <c r="J1257" s="1" t="s">
        <v>2710</v>
      </c>
      <c r="K1257" s="125" t="n">
        <v>43780</v>
      </c>
      <c r="L1257" s="142" t="n">
        <v>44146</v>
      </c>
      <c r="M1257" s="129"/>
      <c r="N1257" s="141" t="n">
        <v>15878.18</v>
      </c>
      <c r="O1257" s="124"/>
      <c r="P1257" s="127"/>
    </row>
    <row r="1258" customFormat="false" ht="101.25" hidden="false" customHeight="false" outlineLevel="0" collapsed="false">
      <c r="A1258" s="124" t="s">
        <v>2649</v>
      </c>
      <c r="B1258" s="1" t="str">
        <f aca="false">MID(A1258,8,4)</f>
        <v>2018</v>
      </c>
      <c r="C1258" s="1" t="s">
        <v>42</v>
      </c>
      <c r="D1258" s="124" t="s">
        <v>54</v>
      </c>
      <c r="E1258" s="1" t="s">
        <v>44</v>
      </c>
      <c r="F1258" s="3" t="s">
        <v>2816</v>
      </c>
      <c r="G1258" s="1" t="s">
        <v>1681</v>
      </c>
      <c r="H1258" s="124" t="n">
        <v>201900301</v>
      </c>
      <c r="I1258" s="1" t="s">
        <v>2651</v>
      </c>
      <c r="J1258" s="1" t="s">
        <v>2652</v>
      </c>
      <c r="K1258" s="125" t="n">
        <v>43781</v>
      </c>
      <c r="L1258" s="142" t="n">
        <v>44147</v>
      </c>
      <c r="M1258" s="129"/>
      <c r="N1258" s="141" t="n">
        <v>5850</v>
      </c>
      <c r="O1258" s="124"/>
      <c r="P1258" s="127" t="s">
        <v>2817</v>
      </c>
    </row>
    <row r="1259" customFormat="false" ht="11.25" hidden="false" customHeight="false" outlineLevel="0" collapsed="false">
      <c r="A1259" s="124" t="s">
        <v>2649</v>
      </c>
      <c r="B1259" s="1" t="str">
        <f aca="false">MID(A1259,8,4)</f>
        <v>2018</v>
      </c>
      <c r="C1259" s="1" t="s">
        <v>42</v>
      </c>
      <c r="D1259" s="124" t="s">
        <v>54</v>
      </c>
      <c r="E1259" s="1" t="s">
        <v>44</v>
      </c>
      <c r="F1259" s="3" t="s">
        <v>2818</v>
      </c>
      <c r="G1259" s="1" t="s">
        <v>1681</v>
      </c>
      <c r="H1259" s="124" t="n">
        <v>201900302</v>
      </c>
      <c r="I1259" s="1" t="s">
        <v>2676</v>
      </c>
      <c r="J1259" s="1" t="s">
        <v>2677</v>
      </c>
      <c r="K1259" s="125" t="n">
        <v>43781</v>
      </c>
      <c r="L1259" s="142" t="n">
        <v>44147</v>
      </c>
      <c r="M1259" s="129"/>
      <c r="N1259" s="141" t="n">
        <v>2145</v>
      </c>
      <c r="O1259" s="124"/>
      <c r="P1259" s="127" t="s">
        <v>2819</v>
      </c>
    </row>
    <row r="1260" customFormat="false" ht="78.75" hidden="false" customHeight="false" outlineLevel="0" collapsed="false">
      <c r="A1260" s="124" t="s">
        <v>2785</v>
      </c>
      <c r="B1260" s="1" t="str">
        <f aca="false">MID(A1260,8,4)</f>
        <v>2019</v>
      </c>
      <c r="C1260" s="1" t="s">
        <v>42</v>
      </c>
      <c r="D1260" s="124" t="s">
        <v>748</v>
      </c>
      <c r="E1260" s="1" t="s">
        <v>44</v>
      </c>
      <c r="F1260" s="3" t="s">
        <v>2820</v>
      </c>
      <c r="G1260" s="1" t="s">
        <v>1049</v>
      </c>
      <c r="H1260" s="124" t="n">
        <v>201900295</v>
      </c>
      <c r="I1260" s="1" t="s">
        <v>2752</v>
      </c>
      <c r="J1260" s="1" t="s">
        <v>2753</v>
      </c>
      <c r="K1260" s="125" t="n">
        <v>43781</v>
      </c>
      <c r="L1260" s="142" t="n">
        <v>44147</v>
      </c>
      <c r="M1260" s="129"/>
      <c r="N1260" s="141" t="n">
        <v>135655.98</v>
      </c>
      <c r="O1260" s="124"/>
      <c r="P1260" s="127"/>
    </row>
    <row r="1261" customFormat="false" ht="78.75" hidden="false" customHeight="false" outlineLevel="0" collapsed="false">
      <c r="A1261" s="124" t="s">
        <v>2592</v>
      </c>
      <c r="B1261" s="1" t="str">
        <f aca="false">MID(A1261,8,4)</f>
        <v>2018</v>
      </c>
      <c r="C1261" s="1" t="s">
        <v>42</v>
      </c>
      <c r="D1261" s="124" t="s">
        <v>54</v>
      </c>
      <c r="E1261" s="1" t="s">
        <v>44</v>
      </c>
      <c r="F1261" s="3" t="s">
        <v>2821</v>
      </c>
      <c r="G1261" s="1" t="s">
        <v>1681</v>
      </c>
      <c r="H1261" s="124" t="n">
        <v>201900300</v>
      </c>
      <c r="I1261" s="1" t="s">
        <v>2822</v>
      </c>
      <c r="J1261" s="1" t="s">
        <v>2595</v>
      </c>
      <c r="K1261" s="125" t="n">
        <v>43781</v>
      </c>
      <c r="L1261" s="142" t="n">
        <v>44147</v>
      </c>
      <c r="M1261" s="129"/>
      <c r="N1261" s="141" t="n">
        <v>19196.73</v>
      </c>
      <c r="O1261" s="124"/>
      <c r="P1261" s="127" t="s">
        <v>2823</v>
      </c>
    </row>
    <row r="1262" customFormat="false" ht="56.25" hidden="false" customHeight="false" outlineLevel="0" collapsed="false">
      <c r="A1262" s="124" t="s">
        <v>2711</v>
      </c>
      <c r="B1262" s="1" t="str">
        <f aca="false">MID(A1262,8,4)</f>
        <v>2018</v>
      </c>
      <c r="C1262" s="1" t="s">
        <v>42</v>
      </c>
      <c r="D1262" s="124" t="s">
        <v>54</v>
      </c>
      <c r="E1262" s="1" t="s">
        <v>44</v>
      </c>
      <c r="F1262" s="3" t="s">
        <v>2824</v>
      </c>
      <c r="G1262" s="1" t="s">
        <v>1681</v>
      </c>
      <c r="H1262" s="124" t="n">
        <v>201900312</v>
      </c>
      <c r="I1262" s="1" t="s">
        <v>2713</v>
      </c>
      <c r="J1262" s="1" t="s">
        <v>2714</v>
      </c>
      <c r="K1262" s="125" t="n">
        <v>43781</v>
      </c>
      <c r="L1262" s="142" t="n">
        <v>44147</v>
      </c>
      <c r="M1262" s="129"/>
      <c r="N1262" s="141" t="n">
        <v>549379</v>
      </c>
      <c r="O1262" s="124"/>
      <c r="P1262" s="127" t="s">
        <v>2825</v>
      </c>
    </row>
    <row r="1263" customFormat="false" ht="78.75" hidden="false" customHeight="false" outlineLevel="0" collapsed="false">
      <c r="A1263" s="124" t="s">
        <v>2592</v>
      </c>
      <c r="B1263" s="1" t="str">
        <f aca="false">MID(A1263,8,4)</f>
        <v>2018</v>
      </c>
      <c r="C1263" s="1" t="s">
        <v>42</v>
      </c>
      <c r="D1263" s="124" t="s">
        <v>54</v>
      </c>
      <c r="E1263" s="1" t="s">
        <v>44</v>
      </c>
      <c r="F1263" s="3" t="s">
        <v>2821</v>
      </c>
      <c r="G1263" s="1" t="s">
        <v>1681</v>
      </c>
      <c r="H1263" s="124" t="n">
        <v>201900305</v>
      </c>
      <c r="I1263" s="1" t="s">
        <v>2822</v>
      </c>
      <c r="J1263" s="1" t="s">
        <v>2595</v>
      </c>
      <c r="K1263" s="125" t="n">
        <v>43783</v>
      </c>
      <c r="L1263" s="142" t="n">
        <v>44149</v>
      </c>
      <c r="M1263" s="129"/>
      <c r="N1263" s="141" t="n">
        <v>82271.7</v>
      </c>
      <c r="O1263" s="124"/>
      <c r="P1263" s="127" t="s">
        <v>2826</v>
      </c>
    </row>
    <row r="1264" customFormat="false" ht="38.3" hidden="false" customHeight="false" outlineLevel="0" collapsed="false">
      <c r="A1264" s="124" t="s">
        <v>2827</v>
      </c>
      <c r="B1264" s="1" t="str">
        <f aca="false">MID(A1264,8,4)</f>
        <v>2019</v>
      </c>
      <c r="C1264" s="1" t="s">
        <v>42</v>
      </c>
      <c r="D1264" s="124" t="s">
        <v>54</v>
      </c>
      <c r="E1264" s="2" t="s">
        <v>44</v>
      </c>
      <c r="F1264" s="3" t="s">
        <v>2828</v>
      </c>
      <c r="G1264" s="1" t="s">
        <v>1525</v>
      </c>
      <c r="H1264" s="124" t="n">
        <v>201900314</v>
      </c>
      <c r="I1264" s="1" t="s">
        <v>2829</v>
      </c>
      <c r="J1264" s="1" t="s">
        <v>2830</v>
      </c>
      <c r="K1264" s="125" t="n">
        <v>43787</v>
      </c>
      <c r="L1264" s="4" t="n">
        <v>44153</v>
      </c>
      <c r="N1264" s="126" t="n">
        <v>133156.75</v>
      </c>
      <c r="O1264" s="124"/>
      <c r="P1264" s="6" t="s">
        <v>2831</v>
      </c>
    </row>
    <row r="1265" customFormat="false" ht="29" hidden="false" customHeight="false" outlineLevel="0" collapsed="false">
      <c r="A1265" s="124" t="s">
        <v>2832</v>
      </c>
      <c r="B1265" s="1" t="str">
        <f aca="false">MID(A1265,8,4)</f>
        <v>2019</v>
      </c>
      <c r="C1265" s="1" t="s">
        <v>42</v>
      </c>
      <c r="D1265" s="124" t="s">
        <v>54</v>
      </c>
      <c r="E1265" s="2" t="s">
        <v>44</v>
      </c>
      <c r="F1265" s="3" t="s">
        <v>2833</v>
      </c>
      <c r="G1265" s="1" t="s">
        <v>1681</v>
      </c>
      <c r="H1265" s="124" t="n">
        <v>201900348</v>
      </c>
      <c r="I1265" s="1" t="s">
        <v>2834</v>
      </c>
      <c r="J1265" s="1" t="s">
        <v>2835</v>
      </c>
      <c r="K1265" s="125" t="n">
        <v>43787</v>
      </c>
      <c r="L1265" s="140" t="n">
        <v>44153</v>
      </c>
      <c r="N1265" s="141" t="n">
        <v>15000</v>
      </c>
      <c r="O1265" s="124"/>
      <c r="P1265" s="127" t="s">
        <v>2836</v>
      </c>
    </row>
    <row r="1266" customFormat="false" ht="47.6" hidden="false" customHeight="false" outlineLevel="0" collapsed="false">
      <c r="A1266" s="124" t="s">
        <v>2711</v>
      </c>
      <c r="B1266" s="1" t="str">
        <f aca="false">MID(A1266,8,4)</f>
        <v>2018</v>
      </c>
      <c r="C1266" s="1" t="s">
        <v>42</v>
      </c>
      <c r="D1266" s="124" t="s">
        <v>54</v>
      </c>
      <c r="E1266" s="2" t="s">
        <v>44</v>
      </c>
      <c r="F1266" s="3" t="s">
        <v>2824</v>
      </c>
      <c r="G1266" s="1" t="s">
        <v>1681</v>
      </c>
      <c r="H1266" s="124" t="n">
        <v>201900324</v>
      </c>
      <c r="I1266" s="1" t="s">
        <v>2837</v>
      </c>
      <c r="J1266" s="1" t="s">
        <v>2714</v>
      </c>
      <c r="K1266" s="125" t="n">
        <v>43795</v>
      </c>
      <c r="L1266" s="140" t="n">
        <v>44161</v>
      </c>
      <c r="N1266" s="141" t="n">
        <v>1242139.6</v>
      </c>
      <c r="O1266" s="124"/>
      <c r="P1266" s="127" t="s">
        <v>2838</v>
      </c>
    </row>
    <row r="1267" customFormat="false" ht="38.3" hidden="false" customHeight="false" outlineLevel="0" collapsed="false">
      <c r="A1267" s="124" t="s">
        <v>2839</v>
      </c>
      <c r="B1267" s="1" t="str">
        <f aca="false">MID(A1267,8,4)</f>
        <v>2019</v>
      </c>
      <c r="C1267" s="1" t="s">
        <v>42</v>
      </c>
      <c r="D1267" s="124" t="s">
        <v>54</v>
      </c>
      <c r="E1267" s="2" t="s">
        <v>44</v>
      </c>
      <c r="F1267" s="3" t="s">
        <v>2840</v>
      </c>
      <c r="G1267" s="1" t="s">
        <v>1525</v>
      </c>
      <c r="H1267" s="124" t="n">
        <v>201900320</v>
      </c>
      <c r="I1267" s="1" t="s">
        <v>2841</v>
      </c>
      <c r="J1267" s="1" t="s">
        <v>2842</v>
      </c>
      <c r="K1267" s="125" t="n">
        <v>43801</v>
      </c>
      <c r="L1267" s="4" t="n">
        <v>44167</v>
      </c>
      <c r="N1267" s="126" t="n">
        <v>33780</v>
      </c>
      <c r="O1267" s="124"/>
      <c r="P1267" s="6" t="s">
        <v>2843</v>
      </c>
    </row>
    <row r="1268" customFormat="false" ht="28.3" hidden="false" customHeight="false" outlineLevel="0" collapsed="false">
      <c r="A1268" s="124" t="s">
        <v>2839</v>
      </c>
      <c r="B1268" s="1" t="str">
        <f aca="false">MID(A1268,8,4)</f>
        <v>2019</v>
      </c>
      <c r="C1268" s="1" t="s">
        <v>42</v>
      </c>
      <c r="D1268" s="124" t="s">
        <v>54</v>
      </c>
      <c r="E1268" s="2" t="s">
        <v>44</v>
      </c>
      <c r="F1268" s="3" t="s">
        <v>2844</v>
      </c>
      <c r="G1268" s="1" t="s">
        <v>1681</v>
      </c>
      <c r="H1268" s="124" t="n">
        <v>201900354</v>
      </c>
      <c r="I1268" s="1" t="s">
        <v>2845</v>
      </c>
      <c r="J1268" s="1" t="s">
        <v>2846</v>
      </c>
      <c r="K1268" s="125" t="n">
        <v>43801</v>
      </c>
      <c r="L1268" s="140" t="n">
        <v>44167</v>
      </c>
      <c r="N1268" s="141" t="n">
        <v>88733.34</v>
      </c>
      <c r="O1268" s="124"/>
      <c r="P1268" s="127" t="s">
        <v>2847</v>
      </c>
    </row>
    <row r="1269" customFormat="false" ht="12.8" hidden="false" customHeight="false" outlineLevel="0" collapsed="false">
      <c r="A1269" s="124" t="s">
        <v>2848</v>
      </c>
      <c r="B1269" s="1" t="str">
        <f aca="false">MID(A1269,8,4)</f>
        <v>2019</v>
      </c>
      <c r="C1269" s="1" t="s">
        <v>49</v>
      </c>
      <c r="D1269" s="124" t="s">
        <v>748</v>
      </c>
      <c r="E1269" s="2" t="s">
        <v>44</v>
      </c>
      <c r="F1269" s="3" t="s">
        <v>2849</v>
      </c>
      <c r="G1269" s="1" t="s">
        <v>218</v>
      </c>
      <c r="H1269" s="124" t="n">
        <v>201900360</v>
      </c>
      <c r="I1269" s="1" t="s">
        <v>2850</v>
      </c>
      <c r="J1269" s="1" t="s">
        <v>2851</v>
      </c>
      <c r="K1269" s="125" t="n">
        <v>43818</v>
      </c>
      <c r="L1269" s="140" t="n">
        <v>44184</v>
      </c>
      <c r="N1269" s="141" t="n">
        <v>6618</v>
      </c>
      <c r="O1269" s="124"/>
      <c r="P1269" s="127"/>
    </row>
    <row r="1270" customFormat="false" ht="38.3" hidden="false" customHeight="false" outlineLevel="0" collapsed="false">
      <c r="A1270" s="124" t="s">
        <v>2852</v>
      </c>
      <c r="B1270" s="1" t="str">
        <f aca="false">MID(A1270,8,4)</f>
        <v>2019</v>
      </c>
      <c r="D1270" s="124" t="s">
        <v>557</v>
      </c>
      <c r="F1270" s="3" t="s">
        <v>2853</v>
      </c>
      <c r="G1270" s="1" t="s">
        <v>113</v>
      </c>
      <c r="H1270" s="124" t="s">
        <v>2854</v>
      </c>
      <c r="I1270" s="1" t="s">
        <v>2855</v>
      </c>
      <c r="J1270" s="1" t="s">
        <v>2856</v>
      </c>
      <c r="K1270" s="125" t="n">
        <v>43893</v>
      </c>
      <c r="L1270" s="140" t="n">
        <v>44258</v>
      </c>
      <c r="N1270" s="141" t="n">
        <v>359653.92</v>
      </c>
      <c r="O1270" s="124"/>
      <c r="P1270" s="127"/>
    </row>
    <row r="1271" customFormat="false" ht="82.5" hidden="false" customHeight="false" outlineLevel="0" collapsed="false">
      <c r="A1271" s="124" t="s">
        <v>2857</v>
      </c>
      <c r="B1271" s="1" t="str">
        <f aca="false">MID(A1271,8,4)</f>
        <v>2019</v>
      </c>
      <c r="D1271" s="124" t="s">
        <v>557</v>
      </c>
      <c r="F1271" s="3" t="s">
        <v>2858</v>
      </c>
      <c r="G1271" s="1" t="s">
        <v>1049</v>
      </c>
      <c r="H1271" s="124" t="s">
        <v>2859</v>
      </c>
      <c r="I1271" s="1" t="s">
        <v>2860</v>
      </c>
      <c r="J1271" s="1" t="s">
        <v>2861</v>
      </c>
      <c r="K1271" s="125" t="n">
        <v>43894</v>
      </c>
      <c r="L1271" s="140" t="n">
        <v>44259</v>
      </c>
      <c r="N1271" s="141" t="n">
        <v>272678.32</v>
      </c>
      <c r="O1271" s="124"/>
      <c r="P1271" s="127"/>
    </row>
    <row r="1272" customFormat="false" ht="55.4" hidden="false" customHeight="false" outlineLevel="0" collapsed="false">
      <c r="A1272" s="124" t="s">
        <v>2749</v>
      </c>
      <c r="B1272" s="1" t="str">
        <f aca="false">MID(A1272,8,4)</f>
        <v>2019</v>
      </c>
      <c r="C1272" s="1" t="s">
        <v>42</v>
      </c>
      <c r="D1272" s="124" t="s">
        <v>748</v>
      </c>
      <c r="E1272" s="2" t="s">
        <v>44</v>
      </c>
      <c r="F1272" s="3" t="s">
        <v>2774</v>
      </c>
      <c r="G1272" s="1" t="s">
        <v>1049</v>
      </c>
      <c r="H1272" s="124" t="n">
        <v>202000011</v>
      </c>
      <c r="I1272" s="1" t="s">
        <v>2752</v>
      </c>
      <c r="J1272" s="1" t="s">
        <v>2753</v>
      </c>
      <c r="K1272" s="125" t="n">
        <v>43895</v>
      </c>
      <c r="L1272" s="140" t="n">
        <v>44260</v>
      </c>
      <c r="N1272" s="141" t="n">
        <v>5332.02</v>
      </c>
      <c r="O1272" s="124"/>
      <c r="P1272" s="127"/>
    </row>
    <row r="1273" customFormat="false" ht="55.4" hidden="false" customHeight="false" outlineLevel="0" collapsed="false">
      <c r="A1273" s="124" t="s">
        <v>2785</v>
      </c>
      <c r="B1273" s="1" t="str">
        <f aca="false">MID(A1273,8,4)</f>
        <v>2019</v>
      </c>
      <c r="C1273" s="1" t="s">
        <v>42</v>
      </c>
      <c r="D1273" s="124" t="s">
        <v>748</v>
      </c>
      <c r="E1273" s="2" t="s">
        <v>44</v>
      </c>
      <c r="F1273" s="3" t="s">
        <v>2820</v>
      </c>
      <c r="G1273" s="1" t="s">
        <v>1049</v>
      </c>
      <c r="H1273" s="124" t="n">
        <v>202000012</v>
      </c>
      <c r="I1273" s="1" t="s">
        <v>2752</v>
      </c>
      <c r="J1273" s="1" t="s">
        <v>2753</v>
      </c>
      <c r="K1273" s="125" t="n">
        <v>43900</v>
      </c>
      <c r="L1273" s="140" t="n">
        <v>44265</v>
      </c>
      <c r="N1273" s="141" t="n">
        <v>63467.04</v>
      </c>
      <c r="O1273" s="124"/>
      <c r="P1273" s="127"/>
    </row>
    <row r="1274" customFormat="false" ht="19.25" hidden="false" customHeight="false" outlineLevel="0" collapsed="false">
      <c r="A1274" s="124" t="s">
        <v>2862</v>
      </c>
      <c r="B1274" s="1" t="str">
        <f aca="false">MID(A1274,8,4)</f>
        <v>2019</v>
      </c>
      <c r="C1274" s="1" t="s">
        <v>42</v>
      </c>
      <c r="D1274" s="124" t="s">
        <v>54</v>
      </c>
      <c r="E1274" s="2" t="s">
        <v>44</v>
      </c>
      <c r="F1274" s="3" t="s">
        <v>2863</v>
      </c>
      <c r="G1274" s="1" t="s">
        <v>1681</v>
      </c>
      <c r="H1274" s="124" t="n">
        <v>202000037</v>
      </c>
      <c r="I1274" s="1" t="s">
        <v>2864</v>
      </c>
      <c r="J1274" s="1" t="s">
        <v>2865</v>
      </c>
      <c r="K1274" s="125" t="n">
        <v>43902</v>
      </c>
      <c r="L1274" s="140" t="n">
        <v>44267</v>
      </c>
      <c r="N1274" s="141" t="n">
        <v>312515.74</v>
      </c>
      <c r="O1274" s="124"/>
      <c r="P1274" s="127" t="s">
        <v>2866</v>
      </c>
    </row>
    <row r="1275" s="7" customFormat="true" ht="91.55" hidden="false" customHeight="false" outlineLevel="0" collapsed="false">
      <c r="A1275" s="124" t="s">
        <v>2867</v>
      </c>
      <c r="B1275" s="1" t="str">
        <f aca="false">MID(A1275,8,4)</f>
        <v>2019</v>
      </c>
      <c r="C1275" s="1"/>
      <c r="D1275" s="124" t="s">
        <v>557</v>
      </c>
      <c r="E1275" s="2"/>
      <c r="F1275" s="3" t="s">
        <v>2868</v>
      </c>
      <c r="G1275" s="1" t="s">
        <v>1049</v>
      </c>
      <c r="H1275" s="124" t="s">
        <v>2869</v>
      </c>
      <c r="I1275" s="1" t="s">
        <v>2870</v>
      </c>
      <c r="J1275" s="1" t="s">
        <v>2871</v>
      </c>
      <c r="K1275" s="144" t="n">
        <v>43909</v>
      </c>
      <c r="L1275" s="4" t="n">
        <v>44274</v>
      </c>
      <c r="M1275" s="3"/>
      <c r="N1275" s="126" t="n">
        <v>1022736</v>
      </c>
      <c r="O1275" s="124"/>
      <c r="P1275" s="6"/>
    </row>
    <row r="1276" customFormat="false" ht="28.3" hidden="false" customHeight="false" outlineLevel="0" collapsed="false">
      <c r="A1276" s="124" t="s">
        <v>2589</v>
      </c>
      <c r="B1276" s="1" t="str">
        <f aca="false">MID(A1276,8,4)</f>
        <v>2019</v>
      </c>
      <c r="C1276" s="1" t="s">
        <v>42</v>
      </c>
      <c r="D1276" s="124" t="s">
        <v>748</v>
      </c>
      <c r="E1276" s="2" t="s">
        <v>44</v>
      </c>
      <c r="F1276" s="3" t="s">
        <v>2619</v>
      </c>
      <c r="G1276" s="1" t="s">
        <v>1049</v>
      </c>
      <c r="H1276" s="124" t="n">
        <v>202000013</v>
      </c>
      <c r="I1276" s="1" t="s">
        <v>2872</v>
      </c>
      <c r="J1276" s="1" t="s">
        <v>223</v>
      </c>
      <c r="K1276" s="125" t="n">
        <v>43909</v>
      </c>
      <c r="L1276" s="140" t="n">
        <v>44274</v>
      </c>
      <c r="N1276" s="141" t="n">
        <v>22326.93</v>
      </c>
      <c r="O1276" s="124"/>
      <c r="P1276" s="127"/>
    </row>
    <row r="1277" s="7" customFormat="true" ht="12.8" hidden="false" customHeight="false" outlineLevel="0" collapsed="false">
      <c r="A1277" s="124" t="s">
        <v>2873</v>
      </c>
      <c r="B1277" s="1" t="str">
        <f aca="false">MID(A1277,8,4)</f>
        <v>2020</v>
      </c>
      <c r="C1277" s="1"/>
      <c r="D1277" s="124" t="s">
        <v>557</v>
      </c>
      <c r="E1277" s="2"/>
      <c r="F1277" s="3" t="s">
        <v>2874</v>
      </c>
      <c r="G1277" s="1" t="s">
        <v>2655</v>
      </c>
      <c r="H1277" s="124" t="s">
        <v>2875</v>
      </c>
      <c r="I1277" s="1" t="s">
        <v>2808</v>
      </c>
      <c r="J1277" s="1" t="s">
        <v>2809</v>
      </c>
      <c r="K1277" s="144" t="n">
        <v>43922</v>
      </c>
      <c r="L1277" s="4" t="n">
        <v>44287</v>
      </c>
      <c r="M1277" s="3"/>
      <c r="N1277" s="126" t="n">
        <v>585895.2</v>
      </c>
      <c r="O1277" s="124"/>
      <c r="P1277" s="6"/>
    </row>
    <row r="1278" customFormat="false" ht="55.4" hidden="false" customHeight="false" outlineLevel="0" collapsed="false">
      <c r="A1278" s="124" t="s">
        <v>2780</v>
      </c>
      <c r="B1278" s="1" t="str">
        <f aca="false">MID(A1278,8,4)</f>
        <v>2019</v>
      </c>
      <c r="C1278" s="1" t="s">
        <v>42</v>
      </c>
      <c r="D1278" s="124" t="s">
        <v>748</v>
      </c>
      <c r="E1278" s="2" t="s">
        <v>44</v>
      </c>
      <c r="F1278" s="3" t="s">
        <v>2795</v>
      </c>
      <c r="G1278" s="1" t="s">
        <v>1049</v>
      </c>
      <c r="H1278" s="124" t="n">
        <v>202000036</v>
      </c>
      <c r="I1278" s="1" t="s">
        <v>2783</v>
      </c>
      <c r="J1278" s="1" t="s">
        <v>2784</v>
      </c>
      <c r="K1278" s="125" t="n">
        <v>43951</v>
      </c>
      <c r="L1278" s="140" t="n">
        <v>44316</v>
      </c>
      <c r="N1278" s="141" t="n">
        <v>37715.32</v>
      </c>
      <c r="O1278" s="124"/>
      <c r="P1278" s="127"/>
    </row>
    <row r="1279" customFormat="false" ht="64.45" hidden="false" customHeight="false" outlineLevel="0" collapsed="false">
      <c r="A1279" s="124" t="s">
        <v>2876</v>
      </c>
      <c r="B1279" s="1" t="str">
        <f aca="false">MID(A1279,8,4)</f>
        <v>2019</v>
      </c>
      <c r="D1279" s="124" t="s">
        <v>557</v>
      </c>
      <c r="F1279" s="3" t="s">
        <v>2877</v>
      </c>
      <c r="G1279" s="1" t="s">
        <v>1049</v>
      </c>
      <c r="H1279" s="124" t="s">
        <v>2878</v>
      </c>
      <c r="I1279" s="1" t="s">
        <v>2879</v>
      </c>
      <c r="J1279" s="1" t="s">
        <v>2615</v>
      </c>
      <c r="K1279" s="125" t="n">
        <v>43962</v>
      </c>
      <c r="L1279" s="140" t="n">
        <v>44327</v>
      </c>
      <c r="N1279" s="141" t="n">
        <v>731525</v>
      </c>
      <c r="O1279" s="124"/>
      <c r="P1279" s="127"/>
    </row>
    <row r="1280" customFormat="false" ht="19.25" hidden="false" customHeight="false" outlineLevel="0" collapsed="false">
      <c r="A1280" s="124" t="s">
        <v>2880</v>
      </c>
      <c r="B1280" s="1" t="str">
        <f aca="false">MID(A1280,8,4)</f>
        <v>2019</v>
      </c>
      <c r="D1280" s="124" t="s">
        <v>557</v>
      </c>
      <c r="F1280" s="3" t="s">
        <v>2881</v>
      </c>
      <c r="G1280" s="1" t="s">
        <v>1984</v>
      </c>
      <c r="H1280" s="124" t="s">
        <v>2882</v>
      </c>
      <c r="I1280" s="1" t="s">
        <v>40</v>
      </c>
      <c r="J1280" s="1" t="s">
        <v>2883</v>
      </c>
      <c r="K1280" s="125" t="n">
        <v>43963</v>
      </c>
      <c r="L1280" s="140" t="n">
        <v>44328</v>
      </c>
      <c r="N1280" s="141" t="n">
        <v>679123.2</v>
      </c>
      <c r="O1280" s="124"/>
      <c r="P1280" s="127"/>
    </row>
    <row r="1281" customFormat="false" ht="55.4" hidden="false" customHeight="false" outlineLevel="0" collapsed="false">
      <c r="A1281" s="124" t="s">
        <v>2884</v>
      </c>
      <c r="B1281" s="1" t="str">
        <f aca="false">MID(A1281,8,4)</f>
        <v>2020</v>
      </c>
      <c r="C1281" s="1" t="s">
        <v>65</v>
      </c>
      <c r="D1281" s="124" t="s">
        <v>54</v>
      </c>
      <c r="E1281" s="2" t="s">
        <v>44</v>
      </c>
      <c r="F1281" s="3" t="s">
        <v>2885</v>
      </c>
      <c r="G1281" s="1" t="s">
        <v>1212</v>
      </c>
      <c r="H1281" s="124" t="n">
        <v>202000043</v>
      </c>
      <c r="I1281" s="1" t="s">
        <v>2186</v>
      </c>
      <c r="J1281" s="1" t="s">
        <v>2886</v>
      </c>
      <c r="K1281" s="125" t="n">
        <v>43966</v>
      </c>
      <c r="L1281" s="140" t="n">
        <v>45792</v>
      </c>
      <c r="N1281" s="141" t="n">
        <v>767100</v>
      </c>
      <c r="O1281" s="124"/>
      <c r="P1281" s="127" t="s">
        <v>2887</v>
      </c>
    </row>
    <row r="1282" customFormat="false" ht="64.45" hidden="false" customHeight="false" outlineLevel="0" collapsed="false">
      <c r="A1282" s="124" t="s">
        <v>2888</v>
      </c>
      <c r="B1282" s="1" t="str">
        <f aca="false">MID(A1282,8,4)</f>
        <v>2019</v>
      </c>
      <c r="D1282" s="124" t="s">
        <v>557</v>
      </c>
      <c r="F1282" s="3" t="s">
        <v>2889</v>
      </c>
      <c r="G1282" s="1" t="s">
        <v>1049</v>
      </c>
      <c r="H1282" s="124" t="s">
        <v>2890</v>
      </c>
      <c r="I1282" s="1" t="s">
        <v>2891</v>
      </c>
      <c r="J1282" s="1" t="s">
        <v>2892</v>
      </c>
      <c r="K1282" s="125" t="n">
        <v>43976</v>
      </c>
      <c r="L1282" s="140" t="n">
        <v>44341</v>
      </c>
      <c r="N1282" s="141" t="n">
        <v>568063</v>
      </c>
      <c r="O1282" s="124"/>
      <c r="P1282" s="127"/>
    </row>
    <row r="1283" customFormat="false" ht="73.45" hidden="false" customHeight="false" outlineLevel="0" collapsed="false">
      <c r="A1283" s="124" t="s">
        <v>2857</v>
      </c>
      <c r="B1283" s="1" t="str">
        <f aca="false">MID(A1283,8,4)</f>
        <v>2019</v>
      </c>
      <c r="C1283" s="1" t="s">
        <v>42</v>
      </c>
      <c r="D1283" s="124" t="s">
        <v>748</v>
      </c>
      <c r="E1283" s="2" t="s">
        <v>44</v>
      </c>
      <c r="F1283" s="3" t="s">
        <v>2893</v>
      </c>
      <c r="G1283" s="1" t="s">
        <v>1049</v>
      </c>
      <c r="H1283" s="124" t="n">
        <v>202000049</v>
      </c>
      <c r="I1283" s="1" t="s">
        <v>2860</v>
      </c>
      <c r="J1283" s="1" t="s">
        <v>2861</v>
      </c>
      <c r="K1283" s="125" t="n">
        <v>43979</v>
      </c>
      <c r="L1283" s="140" t="n">
        <v>44344</v>
      </c>
      <c r="N1283" s="141" t="n">
        <v>73142.63</v>
      </c>
      <c r="O1283" s="124"/>
      <c r="P1283" s="127"/>
    </row>
    <row r="1284" customFormat="false" ht="38.3" hidden="false" customHeight="false" outlineLevel="0" collapsed="false">
      <c r="A1284" s="124" t="s">
        <v>2894</v>
      </c>
      <c r="B1284" s="1" t="str">
        <f aca="false">MID(A1284,8,4)</f>
        <v>2019</v>
      </c>
      <c r="D1284" s="124" t="s">
        <v>2895</v>
      </c>
      <c r="E1284" s="2" t="s">
        <v>44</v>
      </c>
      <c r="F1284" s="3" t="s">
        <v>2896</v>
      </c>
      <c r="G1284" s="1" t="s">
        <v>2897</v>
      </c>
      <c r="H1284" s="124" t="n">
        <v>202000047</v>
      </c>
      <c r="I1284" s="1" t="s">
        <v>2898</v>
      </c>
      <c r="J1284" s="1" t="s">
        <v>2899</v>
      </c>
      <c r="K1284" s="125" t="n">
        <v>43977</v>
      </c>
      <c r="L1284" s="140" t="n">
        <v>45803</v>
      </c>
      <c r="N1284" s="141" t="n">
        <v>0</v>
      </c>
      <c r="O1284" s="124"/>
      <c r="P1284" s="127"/>
    </row>
    <row r="1285" customFormat="false" ht="66.25" hidden="false" customHeight="false" outlineLevel="0" collapsed="false">
      <c r="A1285" s="124" t="s">
        <v>2900</v>
      </c>
      <c r="B1285" s="1" t="str">
        <f aca="false">MID(A1285,8,4)</f>
        <v>2019</v>
      </c>
      <c r="D1285" s="124" t="s">
        <v>557</v>
      </c>
      <c r="F1285" s="145" t="s">
        <v>2901</v>
      </c>
      <c r="G1285" s="1" t="s">
        <v>1049</v>
      </c>
      <c r="H1285" s="124" t="n">
        <v>2020000008</v>
      </c>
      <c r="I1285" s="1" t="s">
        <v>2872</v>
      </c>
      <c r="J1285" s="1" t="s">
        <v>223</v>
      </c>
      <c r="K1285" s="125" t="n">
        <v>43986</v>
      </c>
      <c r="L1285" s="140" t="n">
        <v>44351</v>
      </c>
      <c r="N1285" s="141" t="n">
        <v>585000</v>
      </c>
      <c r="O1285" s="124"/>
      <c r="P1285" s="127"/>
    </row>
    <row r="1286" s="154" customFormat="true" ht="11.25" hidden="false" customHeight="false" outlineLevel="0" collapsed="false">
      <c r="A1286" s="146"/>
      <c r="B1286" s="147"/>
      <c r="C1286" s="147"/>
      <c r="D1286" s="146"/>
      <c r="E1286" s="148"/>
      <c r="F1286" s="149"/>
      <c r="G1286" s="147"/>
      <c r="H1286" s="146"/>
      <c r="I1286" s="147"/>
      <c r="J1286" s="147"/>
      <c r="K1286" s="150"/>
      <c r="L1286" s="151"/>
      <c r="M1286" s="149"/>
      <c r="N1286" s="152"/>
      <c r="O1286" s="146"/>
      <c r="P1286" s="153"/>
    </row>
    <row r="1287" s="7" customFormat="true" ht="11.25" hidden="false" customHeight="false" outlineLevel="0" collapsed="false">
      <c r="A1287" s="137" t="s">
        <v>2902</v>
      </c>
      <c r="B1287" s="124" t="str">
        <f aca="false">MID(A1287,8,4)</f>
        <v>2016</v>
      </c>
      <c r="C1287" s="137" t="s">
        <v>42</v>
      </c>
      <c r="D1287" s="137" t="s">
        <v>43</v>
      </c>
      <c r="E1287" s="131" t="s">
        <v>44</v>
      </c>
      <c r="F1287" s="145" t="s">
        <v>2903</v>
      </c>
      <c r="G1287" s="137" t="s">
        <v>930</v>
      </c>
      <c r="H1287" s="137" t="n">
        <v>201600197</v>
      </c>
      <c r="I1287" s="137" t="s">
        <v>2625</v>
      </c>
      <c r="J1287" s="137" t="s">
        <v>2626</v>
      </c>
      <c r="K1287" s="128" t="n">
        <v>42639</v>
      </c>
      <c r="L1287" s="155" t="n">
        <v>44100</v>
      </c>
      <c r="M1287" s="129" t="n">
        <f aca="true">IF(L1287-TODAY()&lt;0,"",IF(L1287-TODAY()&lt;30,30,IF(L1287-TODAY()&lt;60,60,IF(L1287-TODAY()&lt;90,90,IF(L1287-TODAY()&lt;180,180,"")))))</f>
        <v>180</v>
      </c>
      <c r="N1287" s="156" t="n">
        <v>61621.6</v>
      </c>
      <c r="O1287" s="137"/>
      <c r="P1287" s="157"/>
    </row>
    <row r="1288" customFormat="false" ht="11.25" hidden="false" customHeight="false" outlineLevel="0" collapsed="false">
      <c r="A1288" s="137" t="s">
        <v>2902</v>
      </c>
      <c r="B1288" s="124" t="str">
        <f aca="false">MID(A1288,8,4)</f>
        <v>2016</v>
      </c>
      <c r="C1288" s="137" t="s">
        <v>42</v>
      </c>
      <c r="D1288" s="137" t="s">
        <v>43</v>
      </c>
      <c r="E1288" s="131" t="s">
        <v>1047</v>
      </c>
      <c r="F1288" s="145" t="s">
        <v>2904</v>
      </c>
      <c r="G1288" s="137" t="s">
        <v>930</v>
      </c>
      <c r="H1288" s="137" t="n">
        <v>201600197</v>
      </c>
      <c r="I1288" s="137" t="s">
        <v>2625</v>
      </c>
      <c r="J1288" s="1" t="s">
        <v>2626</v>
      </c>
      <c r="K1288" s="128" t="n">
        <v>43004</v>
      </c>
      <c r="L1288" s="128" t="n">
        <v>43369</v>
      </c>
      <c r="M1288" s="129" t="str">
        <f aca="true">IF(L1288-TODAY()&lt;0,"",IF(L1288-TODAY()&lt;30,30,IF(L1288-TODAY()&lt;60,60,IF(L1288-TODAY()&lt;90,90,IF(L1288-TODAY()&lt;180,180,"")))))</f>
        <v/>
      </c>
      <c r="N1288" s="139" t="n">
        <v>61621.6</v>
      </c>
      <c r="O1288" s="137"/>
      <c r="P1288" s="92"/>
    </row>
    <row r="1289" s="160" customFormat="true" ht="22.5" hidden="false" customHeight="false" outlineLevel="0" collapsed="false">
      <c r="A1289" s="137" t="s">
        <v>2902</v>
      </c>
      <c r="B1289" s="124" t="str">
        <f aca="false">MID(A1289,8,4)</f>
        <v>2016</v>
      </c>
      <c r="C1289" s="158" t="s">
        <v>42</v>
      </c>
      <c r="D1289" s="158" t="s">
        <v>43</v>
      </c>
      <c r="E1289" s="135" t="s">
        <v>837</v>
      </c>
      <c r="F1289" s="138" t="s">
        <v>2905</v>
      </c>
      <c r="G1289" s="137" t="s">
        <v>930</v>
      </c>
      <c r="H1289" s="137" t="n">
        <v>201600197</v>
      </c>
      <c r="I1289" s="137" t="s">
        <v>2625</v>
      </c>
      <c r="J1289" s="1" t="s">
        <v>2626</v>
      </c>
      <c r="K1289" s="128" t="n">
        <v>43369</v>
      </c>
      <c r="L1289" s="155" t="n">
        <v>43734</v>
      </c>
      <c r="M1289" s="129" t="str">
        <f aca="true">IF(L1289-TODAY()&lt;0,"",IF(L1289-TODAY()&lt;30,30,IF(L1289-TODAY()&lt;60,60,IF(L1289-TODAY()&lt;90,90,IF(L1289-TODAY()&lt;180,180,"")))))</f>
        <v/>
      </c>
      <c r="N1289" s="156" t="n">
        <v>61621.6</v>
      </c>
      <c r="O1289" s="1"/>
      <c r="P1289" s="159"/>
      <c r="V1289" s="161"/>
      <c r="W1289" s="161"/>
      <c r="X1289" s="161"/>
      <c r="Y1289" s="161"/>
      <c r="Z1289" s="161"/>
    </row>
    <row r="1290" s="160" customFormat="true" ht="22.5" hidden="false" customHeight="false" outlineLevel="0" collapsed="false">
      <c r="A1290" s="137" t="s">
        <v>2902</v>
      </c>
      <c r="B1290" s="124" t="str">
        <f aca="false">MID(A1290,8,4)</f>
        <v>2016</v>
      </c>
      <c r="C1290" s="158" t="s">
        <v>42</v>
      </c>
      <c r="D1290" s="158" t="s">
        <v>43</v>
      </c>
      <c r="E1290" s="135" t="s">
        <v>837</v>
      </c>
      <c r="F1290" s="138" t="s">
        <v>2906</v>
      </c>
      <c r="G1290" s="137" t="s">
        <v>930</v>
      </c>
      <c r="H1290" s="137" t="n">
        <v>201600197</v>
      </c>
      <c r="I1290" s="137" t="s">
        <v>2625</v>
      </c>
      <c r="J1290" s="1" t="s">
        <v>2626</v>
      </c>
      <c r="K1290" s="128" t="n">
        <v>43734</v>
      </c>
      <c r="L1290" s="155" t="n">
        <v>44100</v>
      </c>
      <c r="M1290" s="129" t="n">
        <f aca="true">IF(L1290-TODAY()&lt;0,"",IF(L1290-TODAY()&lt;30,30,IF(L1290-TODAY()&lt;60,60,IF(L1290-TODAY()&lt;90,90,IF(L1290-TODAY()&lt;180,180,"")))))</f>
        <v>180</v>
      </c>
      <c r="N1290" s="156" t="n">
        <v>61621.6</v>
      </c>
      <c r="O1290" s="1"/>
      <c r="P1290" s="159"/>
      <c r="V1290" s="161"/>
      <c r="W1290" s="161"/>
      <c r="X1290" s="161"/>
      <c r="Y1290" s="161"/>
      <c r="Z1290" s="161"/>
    </row>
    <row r="1291" s="160" customFormat="true" ht="22.5" hidden="false" customHeight="false" outlineLevel="0" collapsed="false">
      <c r="A1291" s="137" t="s">
        <v>2902</v>
      </c>
      <c r="B1291" s="124" t="str">
        <f aca="false">MID(A1291,8,4)</f>
        <v>2016</v>
      </c>
      <c r="C1291" s="158" t="s">
        <v>42</v>
      </c>
      <c r="D1291" s="158" t="s">
        <v>43</v>
      </c>
      <c r="E1291" s="135" t="s">
        <v>1047</v>
      </c>
      <c r="F1291" s="138" t="s">
        <v>2907</v>
      </c>
      <c r="G1291" s="137" t="s">
        <v>930</v>
      </c>
      <c r="H1291" s="137" t="n">
        <v>201600197</v>
      </c>
      <c r="I1291" s="137" t="s">
        <v>2625</v>
      </c>
      <c r="J1291" s="1" t="s">
        <v>2626</v>
      </c>
      <c r="K1291" s="128" t="n">
        <v>43734</v>
      </c>
      <c r="L1291" s="155" t="n">
        <v>44100</v>
      </c>
      <c r="M1291" s="129"/>
      <c r="N1291" s="156" t="n">
        <v>3318.91</v>
      </c>
      <c r="O1291" s="1"/>
      <c r="P1291" s="159"/>
      <c r="V1291" s="161"/>
      <c r="W1291" s="161"/>
      <c r="X1291" s="161"/>
      <c r="Y1291" s="161"/>
      <c r="Z1291" s="161"/>
    </row>
    <row r="1292" s="160" customFormat="true" ht="22.5" hidden="false" customHeight="false" outlineLevel="0" collapsed="false">
      <c r="A1292" s="137" t="s">
        <v>2902</v>
      </c>
      <c r="B1292" s="124" t="str">
        <f aca="false">MID(A1292,8,4)</f>
        <v>2016</v>
      </c>
      <c r="C1292" s="158" t="s">
        <v>42</v>
      </c>
      <c r="D1292" s="158" t="s">
        <v>43</v>
      </c>
      <c r="E1292" s="135" t="s">
        <v>1047</v>
      </c>
      <c r="F1292" s="138" t="s">
        <v>2908</v>
      </c>
      <c r="G1292" s="137" t="s">
        <v>930</v>
      </c>
      <c r="H1292" s="137" t="n">
        <v>201600197</v>
      </c>
      <c r="I1292" s="137" t="s">
        <v>2625</v>
      </c>
      <c r="J1292" s="1" t="s">
        <v>2626</v>
      </c>
      <c r="K1292" s="128" t="n">
        <v>43004</v>
      </c>
      <c r="L1292" s="128" t="n">
        <v>43369</v>
      </c>
      <c r="M1292" s="129"/>
      <c r="N1292" s="156" t="n">
        <v>0</v>
      </c>
      <c r="O1292" s="1"/>
      <c r="P1292" s="159"/>
      <c r="V1292" s="161"/>
      <c r="W1292" s="161"/>
      <c r="X1292" s="161"/>
      <c r="Y1292" s="161"/>
      <c r="Z1292" s="161"/>
    </row>
    <row r="1293" s="160" customFormat="true" ht="19.7" hidden="false" customHeight="false" outlineLevel="0" collapsed="false">
      <c r="A1293" s="162" t="s">
        <v>2909</v>
      </c>
      <c r="B1293" s="124" t="str">
        <f aca="false">MID(A1293,8,4)</f>
        <v>2014</v>
      </c>
      <c r="C1293" s="162" t="s">
        <v>42</v>
      </c>
      <c r="D1293" s="162" t="s">
        <v>43</v>
      </c>
      <c r="E1293" s="131" t="s">
        <v>44</v>
      </c>
      <c r="F1293" s="132" t="s">
        <v>2910</v>
      </c>
      <c r="G1293" s="162" t="s">
        <v>2911</v>
      </c>
      <c r="H1293" s="162" t="n">
        <v>201400176</v>
      </c>
      <c r="I1293" s="162" t="s">
        <v>2912</v>
      </c>
      <c r="J1293" s="1" t="s">
        <v>2913</v>
      </c>
      <c r="K1293" s="163" t="n">
        <v>41922</v>
      </c>
      <c r="L1293" s="164" t="n">
        <v>44022</v>
      </c>
      <c r="M1293" s="129" t="n">
        <f aca="true">IF(L1293-TODAY()&lt;0,"",IF(L1293-TODAY()&lt;30,30,IF(L1293-TODAY()&lt;60,60,IF(L1293-TODAY()&lt;90,90,IF(L1293-TODAY()&lt;180,180,"")))))</f>
        <v>30</v>
      </c>
      <c r="N1293" s="165" t="n">
        <v>822900.42</v>
      </c>
      <c r="O1293" s="124"/>
      <c r="P1293" s="159" t="s">
        <v>1931</v>
      </c>
      <c r="V1293" s="161"/>
      <c r="W1293" s="161"/>
      <c r="X1293" s="161"/>
      <c r="Y1293" s="161"/>
      <c r="Z1293" s="161"/>
    </row>
    <row r="1294" s="160" customFormat="true" ht="11.25" hidden="false" customHeight="false" outlineLevel="0" collapsed="false">
      <c r="A1294" s="162" t="s">
        <v>2909</v>
      </c>
      <c r="B1294" s="124" t="str">
        <f aca="false">MID(A1294,8,4)</f>
        <v>2014</v>
      </c>
      <c r="C1294" s="162" t="s">
        <v>42</v>
      </c>
      <c r="D1294" s="162" t="s">
        <v>43</v>
      </c>
      <c r="E1294" s="131" t="s">
        <v>837</v>
      </c>
      <c r="F1294" s="166" t="s">
        <v>2914</v>
      </c>
      <c r="G1294" s="162" t="s">
        <v>2911</v>
      </c>
      <c r="H1294" s="162" t="n">
        <v>201400176</v>
      </c>
      <c r="I1294" s="162" t="s">
        <v>2912</v>
      </c>
      <c r="J1294" s="1" t="s">
        <v>2913</v>
      </c>
      <c r="K1294" s="163" t="n">
        <v>43018</v>
      </c>
      <c r="L1294" s="163" t="n">
        <v>43382</v>
      </c>
      <c r="M1294" s="129" t="str">
        <f aca="true">IF(L1294-TODAY()&lt;0,"",IF(L1294-TODAY()&lt;30,30,IF(L1294-TODAY()&lt;60,60,IF(L1294-TODAY()&lt;90,90,IF(L1294-TODAY()&lt;180,180,"")))))</f>
        <v/>
      </c>
      <c r="N1294" s="167" t="n">
        <v>787505.51</v>
      </c>
      <c r="O1294" s="124"/>
      <c r="P1294" s="168"/>
      <c r="V1294" s="161"/>
      <c r="W1294" s="161"/>
      <c r="X1294" s="161"/>
      <c r="Y1294" s="161"/>
      <c r="Z1294" s="161"/>
    </row>
    <row r="1295" s="160" customFormat="true" ht="11.25" hidden="false" customHeight="false" outlineLevel="0" collapsed="false">
      <c r="A1295" s="162" t="s">
        <v>2909</v>
      </c>
      <c r="B1295" s="124" t="str">
        <f aca="false">MID(A1295,8,4)</f>
        <v>2014</v>
      </c>
      <c r="C1295" s="162" t="s">
        <v>42</v>
      </c>
      <c r="D1295" s="162" t="s">
        <v>43</v>
      </c>
      <c r="E1295" s="135" t="s">
        <v>837</v>
      </c>
      <c r="F1295" s="169" t="s">
        <v>2915</v>
      </c>
      <c r="G1295" s="162" t="s">
        <v>2911</v>
      </c>
      <c r="H1295" s="162" t="n">
        <v>201400176</v>
      </c>
      <c r="I1295" s="162" t="s">
        <v>2912</v>
      </c>
      <c r="J1295" s="1" t="s">
        <v>2913</v>
      </c>
      <c r="K1295" s="163" t="n">
        <v>43185</v>
      </c>
      <c r="L1295" s="164" t="n">
        <v>43382</v>
      </c>
      <c r="M1295" s="129" t="str">
        <f aca="true">IF(L1295-TODAY()&lt;0,"",IF(L1295-TODAY()&lt;30,30,IF(L1295-TODAY()&lt;60,60,IF(L1295-TODAY()&lt;90,90,IF(L1295-TODAY()&lt;180,180,"")))))</f>
        <v/>
      </c>
      <c r="N1295" s="165" t="n">
        <v>790392.45</v>
      </c>
      <c r="O1295" s="124"/>
      <c r="P1295" s="159"/>
      <c r="V1295" s="161"/>
      <c r="W1295" s="161"/>
      <c r="X1295" s="161"/>
      <c r="Y1295" s="161"/>
      <c r="Z1295" s="161"/>
    </row>
    <row r="1296" s="160" customFormat="true" ht="11.25" hidden="false" customHeight="false" outlineLevel="0" collapsed="false">
      <c r="A1296" s="162" t="s">
        <v>2916</v>
      </c>
      <c r="B1296" s="124" t="str">
        <f aca="false">MID(A1296,8,4)</f>
        <v>2014</v>
      </c>
      <c r="C1296" s="162" t="s">
        <v>42</v>
      </c>
      <c r="D1296" s="162" t="s">
        <v>43</v>
      </c>
      <c r="E1296" s="135" t="s">
        <v>837</v>
      </c>
      <c r="F1296" s="169" t="s">
        <v>1728</v>
      </c>
      <c r="G1296" s="162" t="s">
        <v>2911</v>
      </c>
      <c r="H1296" s="162" t="n">
        <v>201400176</v>
      </c>
      <c r="I1296" s="162" t="s">
        <v>2912</v>
      </c>
      <c r="J1296" s="1" t="s">
        <v>2913</v>
      </c>
      <c r="K1296" s="163" t="n">
        <v>43383</v>
      </c>
      <c r="L1296" s="164" t="n">
        <v>43748</v>
      </c>
      <c r="M1296" s="129" t="str">
        <f aca="true">IF(L1296-TODAY()&lt;0,"",IF(L1296-TODAY()&lt;30,30,IF(L1296-TODAY()&lt;60,60,IF(L1296-TODAY()&lt;90,90,IF(L1296-TODAY()&lt;180,180,"")))))</f>
        <v/>
      </c>
      <c r="N1296" s="165" t="n">
        <v>822900.42</v>
      </c>
      <c r="O1296" s="124"/>
      <c r="P1296" s="170"/>
    </row>
    <row r="1297" s="160" customFormat="true" ht="11.25" hidden="false" customHeight="false" outlineLevel="0" collapsed="false">
      <c r="A1297" s="162" t="s">
        <v>2916</v>
      </c>
      <c r="B1297" s="124" t="str">
        <f aca="false">MID(A1297,8,4)</f>
        <v>2014</v>
      </c>
      <c r="C1297" s="171" t="s">
        <v>42</v>
      </c>
      <c r="D1297" s="171" t="s">
        <v>43</v>
      </c>
      <c r="E1297" s="135" t="s">
        <v>837</v>
      </c>
      <c r="F1297" s="169" t="s">
        <v>2917</v>
      </c>
      <c r="G1297" s="162" t="s">
        <v>2911</v>
      </c>
      <c r="H1297" s="162" t="n">
        <v>201400176</v>
      </c>
      <c r="I1297" s="162" t="s">
        <v>2912</v>
      </c>
      <c r="J1297" s="1" t="s">
        <v>2913</v>
      </c>
      <c r="K1297" s="163" t="n">
        <v>43563</v>
      </c>
      <c r="L1297" s="164" t="n">
        <v>43748</v>
      </c>
      <c r="M1297" s="129" t="str">
        <f aca="true">IF(L1297-TODAY()&lt;0,"",IF(L1297-TODAY()&lt;30,30,IF(L1297-TODAY()&lt;60,60,IF(L1297-TODAY()&lt;90,90,IF(L1297-TODAY()&lt;180,180,"")))))</f>
        <v/>
      </c>
      <c r="N1297" s="165" t="n">
        <v>0</v>
      </c>
      <c r="O1297" s="124"/>
      <c r="P1297" s="172"/>
    </row>
    <row r="1298" s="160" customFormat="true" ht="12.8" hidden="false" customHeight="false" outlineLevel="0" collapsed="false">
      <c r="A1298" s="162" t="s">
        <v>2916</v>
      </c>
      <c r="B1298" s="124" t="str">
        <f aca="false">MID(A1298,8,4)</f>
        <v>2014</v>
      </c>
      <c r="C1298" s="171" t="s">
        <v>42</v>
      </c>
      <c r="D1298" s="171" t="s">
        <v>43</v>
      </c>
      <c r="E1298" s="135" t="s">
        <v>837</v>
      </c>
      <c r="F1298" s="169" t="s">
        <v>2918</v>
      </c>
      <c r="G1298" s="162" t="s">
        <v>2911</v>
      </c>
      <c r="H1298" s="162" t="n">
        <v>201400176</v>
      </c>
      <c r="I1298" s="162" t="s">
        <v>2912</v>
      </c>
      <c r="J1298" s="1" t="s">
        <v>2913</v>
      </c>
      <c r="K1298" s="163" t="n">
        <v>43748</v>
      </c>
      <c r="L1298" s="164" t="n">
        <v>43931</v>
      </c>
      <c r="M1298" s="129" t="str">
        <f aca="true">IF(L1298-TODAY()&lt;0,"",IF(L1298-TODAY()&lt;30,30,IF(L1298-TODAY()&lt;60,60,IF(L1298-TODAY()&lt;90,90,IF(L1298-TODAY()&lt;180,180,"")))))</f>
        <v/>
      </c>
      <c r="N1298" s="165" t="n">
        <v>411450.24</v>
      </c>
      <c r="O1298" s="124"/>
      <c r="P1298" s="172"/>
    </row>
    <row r="1299" s="160" customFormat="true" ht="12.8" hidden="false" customHeight="false" outlineLevel="0" collapsed="false">
      <c r="A1299" s="162" t="s">
        <v>2916</v>
      </c>
      <c r="B1299" s="124" t="str">
        <f aca="false">MID(A1299,8,4)</f>
        <v>2014</v>
      </c>
      <c r="C1299" s="171" t="s">
        <v>42</v>
      </c>
      <c r="D1299" s="171" t="s">
        <v>43</v>
      </c>
      <c r="E1299" s="135" t="s">
        <v>837</v>
      </c>
      <c r="F1299" s="169" t="s">
        <v>2919</v>
      </c>
      <c r="G1299" s="162" t="s">
        <v>2911</v>
      </c>
      <c r="H1299" s="162" t="n">
        <v>201400176</v>
      </c>
      <c r="I1299" s="162" t="s">
        <v>2912</v>
      </c>
      <c r="J1299" s="1" t="s">
        <v>2913</v>
      </c>
      <c r="K1299" s="163" t="n">
        <v>43931</v>
      </c>
      <c r="L1299" s="164" t="n">
        <v>44022</v>
      </c>
      <c r="M1299" s="129"/>
      <c r="N1299" s="165" t="n">
        <v>205725.12</v>
      </c>
      <c r="O1299" s="124"/>
      <c r="P1299" s="172"/>
    </row>
    <row r="1300" s="160" customFormat="true" ht="11.25" hidden="false" customHeight="false" outlineLevel="0" collapsed="false">
      <c r="A1300" s="173" t="s">
        <v>2920</v>
      </c>
      <c r="B1300" s="173" t="str">
        <f aca="false">MID(A1300,8,4)</f>
        <v>2014</v>
      </c>
      <c r="C1300" s="173" t="s">
        <v>42</v>
      </c>
      <c r="D1300" s="173" t="s">
        <v>43</v>
      </c>
      <c r="E1300" s="135" t="s">
        <v>44</v>
      </c>
      <c r="F1300" s="138" t="s">
        <v>2921</v>
      </c>
      <c r="G1300" s="124" t="s">
        <v>2922</v>
      </c>
      <c r="H1300" s="124" t="n">
        <v>201400175</v>
      </c>
      <c r="I1300" s="124" t="s">
        <v>2912</v>
      </c>
      <c r="J1300" s="1" t="s">
        <v>2913</v>
      </c>
      <c r="K1300" s="174" t="n">
        <v>41922</v>
      </c>
      <c r="L1300" s="175" t="n">
        <v>44022</v>
      </c>
      <c r="M1300" s="129" t="n">
        <f aca="true">IF(L1300-TODAY()&lt;0,"",IF(L1300-TODAY()&lt;30,30,IF(L1300-TODAY()&lt;60,60,IF(L1300-TODAY()&lt;90,90,IF(L1300-TODAY()&lt;180,180,"")))))</f>
        <v>30</v>
      </c>
      <c r="N1300" s="176" t="n">
        <v>269988</v>
      </c>
      <c r="O1300" s="162"/>
      <c r="P1300" s="172" t="s">
        <v>1931</v>
      </c>
      <c r="V1300" s="161"/>
      <c r="W1300" s="161"/>
      <c r="X1300" s="161"/>
      <c r="Y1300" s="161"/>
      <c r="Z1300" s="161"/>
    </row>
    <row r="1301" s="160" customFormat="true" ht="22.5" hidden="false" customHeight="false" outlineLevel="0" collapsed="false">
      <c r="A1301" s="124" t="s">
        <v>2923</v>
      </c>
      <c r="B1301" s="124" t="str">
        <f aca="false">MID(A1301,8,4)</f>
        <v>2014</v>
      </c>
      <c r="C1301" s="124" t="s">
        <v>42</v>
      </c>
      <c r="D1301" s="124" t="s">
        <v>43</v>
      </c>
      <c r="E1301" s="131" t="s">
        <v>837</v>
      </c>
      <c r="F1301" s="145" t="s">
        <v>2924</v>
      </c>
      <c r="G1301" s="124" t="s">
        <v>2911</v>
      </c>
      <c r="H1301" s="124" t="n">
        <v>201400175</v>
      </c>
      <c r="I1301" s="124" t="s">
        <v>2912</v>
      </c>
      <c r="J1301" s="1" t="s">
        <v>2913</v>
      </c>
      <c r="K1301" s="174" t="n">
        <v>43018</v>
      </c>
      <c r="L1301" s="174" t="n">
        <v>43383</v>
      </c>
      <c r="M1301" s="129" t="str">
        <f aca="true">IF(L1301-TODAY()&lt;0,"",IF(L1301-TODAY()&lt;30,30,IF(L1301-TODAY()&lt;60,60,IF(L1301-TODAY()&lt;90,90,IF(L1301-TODAY()&lt;180,180,"")))))</f>
        <v/>
      </c>
      <c r="N1301" s="177" t="n">
        <v>259251</v>
      </c>
      <c r="O1301" s="162"/>
      <c r="P1301" s="170"/>
      <c r="V1301" s="161"/>
      <c r="W1301" s="161"/>
      <c r="X1301" s="161"/>
      <c r="Y1301" s="161"/>
      <c r="Z1301" s="161"/>
    </row>
    <row r="1302" customFormat="false" ht="22.5" hidden="false" customHeight="false" outlineLevel="0" collapsed="false">
      <c r="A1302" s="124" t="s">
        <v>2925</v>
      </c>
      <c r="B1302" s="124" t="str">
        <f aca="false">MID(A1302,8,4)</f>
        <v>2014</v>
      </c>
      <c r="C1302" s="124" t="s">
        <v>42</v>
      </c>
      <c r="D1302" s="124" t="s">
        <v>43</v>
      </c>
      <c r="E1302" s="131" t="s">
        <v>837</v>
      </c>
      <c r="F1302" s="138" t="s">
        <v>2926</v>
      </c>
      <c r="G1302" s="124" t="s">
        <v>2911</v>
      </c>
      <c r="H1302" s="124" t="n">
        <v>201400175</v>
      </c>
      <c r="I1302" s="124" t="s">
        <v>2912</v>
      </c>
      <c r="J1302" s="1" t="s">
        <v>2913</v>
      </c>
      <c r="K1302" s="174" t="n">
        <v>43383</v>
      </c>
      <c r="L1302" s="175" t="n">
        <v>43748</v>
      </c>
      <c r="M1302" s="129" t="str">
        <f aca="true">IF(L1302-TODAY()&lt;0,"",IF(L1302-TODAY()&lt;30,30,IF(L1302-TODAY()&lt;60,60,IF(L1302-TODAY()&lt;90,90,IF(L1302-TODAY()&lt;180,180,"")))))</f>
        <v/>
      </c>
      <c r="N1302" s="176" t="n">
        <v>269988</v>
      </c>
      <c r="O1302" s="137"/>
      <c r="P1302" s="157"/>
    </row>
    <row r="1303" customFormat="false" ht="19.25" hidden="false" customHeight="false" outlineLevel="0" collapsed="false">
      <c r="A1303" s="124" t="s">
        <v>2925</v>
      </c>
      <c r="B1303" s="124" t="str">
        <f aca="false">MID(A1303,8,4)</f>
        <v>2014</v>
      </c>
      <c r="C1303" s="124" t="s">
        <v>42</v>
      </c>
      <c r="D1303" s="124" t="s">
        <v>43</v>
      </c>
      <c r="E1303" s="131" t="s">
        <v>837</v>
      </c>
      <c r="F1303" s="138" t="s">
        <v>2927</v>
      </c>
      <c r="G1303" s="124" t="s">
        <v>2911</v>
      </c>
      <c r="H1303" s="124" t="n">
        <v>201400175</v>
      </c>
      <c r="I1303" s="124" t="s">
        <v>2912</v>
      </c>
      <c r="J1303" s="1" t="s">
        <v>2913</v>
      </c>
      <c r="K1303" s="174" t="n">
        <v>43748</v>
      </c>
      <c r="L1303" s="175" t="n">
        <v>43931</v>
      </c>
      <c r="M1303" s="129" t="str">
        <f aca="true">IF(L1303-TODAY()&lt;0,"",IF(L1303-TODAY()&lt;30,30,IF(L1303-TODAY()&lt;60,60,IF(L1303-TODAY()&lt;90,90,IF(L1303-TODAY()&lt;180,180,"")))))</f>
        <v/>
      </c>
      <c r="N1303" s="176" t="n">
        <v>134994</v>
      </c>
      <c r="O1303" s="137"/>
      <c r="P1303" s="157"/>
    </row>
    <row r="1304" customFormat="false" ht="19.25" hidden="false" customHeight="false" outlineLevel="0" collapsed="false">
      <c r="A1304" s="124" t="s">
        <v>2925</v>
      </c>
      <c r="B1304" s="124" t="str">
        <f aca="false">MID(A1304,8,4)</f>
        <v>2014</v>
      </c>
      <c r="C1304" s="124" t="s">
        <v>42</v>
      </c>
      <c r="D1304" s="124" t="s">
        <v>43</v>
      </c>
      <c r="E1304" s="131" t="s">
        <v>837</v>
      </c>
      <c r="F1304" s="138" t="s">
        <v>2928</v>
      </c>
      <c r="G1304" s="124" t="s">
        <v>2911</v>
      </c>
      <c r="H1304" s="124" t="n">
        <v>201400175</v>
      </c>
      <c r="I1304" s="124" t="s">
        <v>2912</v>
      </c>
      <c r="J1304" s="1" t="s">
        <v>2913</v>
      </c>
      <c r="K1304" s="174" t="n">
        <v>43931</v>
      </c>
      <c r="L1304" s="175" t="n">
        <v>44022</v>
      </c>
      <c r="M1304" s="129"/>
      <c r="N1304" s="176" t="n">
        <v>67497</v>
      </c>
      <c r="O1304" s="137"/>
      <c r="P1304" s="157"/>
    </row>
    <row r="1305" s="7" customFormat="true" ht="11.25" hidden="false" customHeight="false" outlineLevel="0" collapsed="false">
      <c r="A1305" s="137" t="s">
        <v>1054</v>
      </c>
      <c r="B1305" s="124" t="str">
        <f aca="false">MID(A1305,8,4)</f>
        <v>2016</v>
      </c>
      <c r="C1305" s="137" t="s">
        <v>42</v>
      </c>
      <c r="D1305" s="137" t="s">
        <v>43</v>
      </c>
      <c r="E1305" s="131" t="s">
        <v>44</v>
      </c>
      <c r="F1305" s="145" t="s">
        <v>2929</v>
      </c>
      <c r="G1305" s="137" t="s">
        <v>51</v>
      </c>
      <c r="H1305" s="137" t="n">
        <v>201600262</v>
      </c>
      <c r="I1305" s="137" t="s">
        <v>2930</v>
      </c>
      <c r="J1305" s="1" t="s">
        <v>961</v>
      </c>
      <c r="K1305" s="174" t="n">
        <v>42692</v>
      </c>
      <c r="L1305" s="128" t="n">
        <v>44153</v>
      </c>
      <c r="M1305" s="129" t="n">
        <f aca="true">IF(L1305-TODAY()&lt;0,"",IF(L1305-TODAY()&lt;30,30,IF(L1305-TODAY()&lt;60,60,IF(L1305-TODAY()&lt;90,90,IF(L1305-TODAY()&lt;180,180,"")))))</f>
        <v>180</v>
      </c>
      <c r="N1305" s="178" t="n">
        <v>57400</v>
      </c>
      <c r="O1305" s="137"/>
      <c r="P1305" s="157"/>
    </row>
    <row r="1306" customFormat="false" ht="22.5" hidden="false" customHeight="false" outlineLevel="0" collapsed="false">
      <c r="A1306" s="137" t="s">
        <v>1054</v>
      </c>
      <c r="B1306" s="124" t="str">
        <f aca="false">MID(A1306,8,4)</f>
        <v>2016</v>
      </c>
      <c r="C1306" s="137" t="s">
        <v>42</v>
      </c>
      <c r="D1306" s="137" t="s">
        <v>43</v>
      </c>
      <c r="E1306" s="131" t="s">
        <v>837</v>
      </c>
      <c r="F1306" s="145" t="s">
        <v>2931</v>
      </c>
      <c r="G1306" s="137" t="s">
        <v>51</v>
      </c>
      <c r="H1306" s="137" t="n">
        <v>201600262</v>
      </c>
      <c r="I1306" s="137" t="s">
        <v>2930</v>
      </c>
      <c r="J1306" s="1" t="s">
        <v>961</v>
      </c>
      <c r="K1306" s="174" t="n">
        <v>42676</v>
      </c>
      <c r="L1306" s="128" t="n">
        <v>43422</v>
      </c>
      <c r="M1306" s="129" t="str">
        <f aca="true">IF(L1306-TODAY()&lt;0,"",IF(L1306-TODAY()&lt;30,30,IF(L1306-TODAY()&lt;60,60,IF(L1306-TODAY()&lt;90,90,IF(L1306-TODAY()&lt;180,180,"")))))</f>
        <v/>
      </c>
      <c r="N1306" s="139" t="n">
        <v>57400</v>
      </c>
      <c r="O1306" s="137"/>
      <c r="P1306" s="179"/>
    </row>
    <row r="1307" customFormat="false" ht="22.5" hidden="false" customHeight="false" outlineLevel="0" collapsed="false">
      <c r="A1307" s="137" t="s">
        <v>2932</v>
      </c>
      <c r="B1307" s="124" t="str">
        <f aca="false">MID(A1307,8,4)</f>
        <v>2016</v>
      </c>
      <c r="C1307" s="158" t="s">
        <v>42</v>
      </c>
      <c r="D1307" s="158" t="s">
        <v>43</v>
      </c>
      <c r="E1307" s="135" t="s">
        <v>837</v>
      </c>
      <c r="F1307" s="138" t="s">
        <v>2933</v>
      </c>
      <c r="G1307" s="137" t="s">
        <v>51</v>
      </c>
      <c r="H1307" s="137" t="n">
        <v>201600262</v>
      </c>
      <c r="I1307" s="137" t="s">
        <v>2930</v>
      </c>
      <c r="J1307" s="1" t="s">
        <v>961</v>
      </c>
      <c r="K1307" s="174" t="n">
        <v>43407</v>
      </c>
      <c r="L1307" s="155" t="n">
        <v>43787</v>
      </c>
      <c r="M1307" s="129" t="str">
        <f aca="true">IF(L1307-TODAY()&lt;0,"",IF(L1307-TODAY()&lt;30,30,IF(L1307-TODAY()&lt;60,60,IF(L1307-TODAY()&lt;90,90,IF(L1307-TODAY()&lt;180,180,"")))))</f>
        <v/>
      </c>
      <c r="N1307" s="156" t="n">
        <v>57400</v>
      </c>
      <c r="O1307" s="137"/>
      <c r="P1307" s="92"/>
    </row>
    <row r="1308" customFormat="false" ht="22.5" hidden="false" customHeight="false" outlineLevel="0" collapsed="false">
      <c r="A1308" s="137" t="s">
        <v>2932</v>
      </c>
      <c r="B1308" s="124" t="str">
        <f aca="false">MID(A1308,8,4)</f>
        <v>2016</v>
      </c>
      <c r="C1308" s="158" t="s">
        <v>42</v>
      </c>
      <c r="D1308" s="158" t="s">
        <v>43</v>
      </c>
      <c r="E1308" s="135" t="s">
        <v>837</v>
      </c>
      <c r="F1308" s="138" t="s">
        <v>2934</v>
      </c>
      <c r="G1308" s="137" t="s">
        <v>51</v>
      </c>
      <c r="H1308" s="137" t="n">
        <v>201600262</v>
      </c>
      <c r="I1308" s="137" t="s">
        <v>2930</v>
      </c>
      <c r="J1308" s="1" t="s">
        <v>961</v>
      </c>
      <c r="K1308" s="174" t="n">
        <v>43787</v>
      </c>
      <c r="L1308" s="155" t="n">
        <v>44153</v>
      </c>
      <c r="M1308" s="129" t="n">
        <f aca="true">IF(L1308-TODAY()&lt;0,"",IF(L1308-TODAY()&lt;30,30,IF(L1308-TODAY()&lt;60,60,IF(L1308-TODAY()&lt;90,90,IF(L1308-TODAY()&lt;180,180,"")))))</f>
        <v>180</v>
      </c>
      <c r="N1308" s="156" t="n">
        <v>57400</v>
      </c>
      <c r="O1308" s="137"/>
      <c r="P1308" s="92"/>
    </row>
    <row r="1309" customFormat="false" ht="12.8" hidden="false" customHeight="false" outlineLevel="0" collapsed="false">
      <c r="A1309" s="137" t="s">
        <v>2935</v>
      </c>
      <c r="B1309" s="124" t="str">
        <f aca="false">MID(A1309,8,4)</f>
        <v>2013</v>
      </c>
      <c r="C1309" s="137" t="s">
        <v>42</v>
      </c>
      <c r="D1309" s="137" t="s">
        <v>43</v>
      </c>
      <c r="E1309" s="131" t="s">
        <v>44</v>
      </c>
      <c r="F1309" s="145" t="s">
        <v>2936</v>
      </c>
      <c r="G1309" s="137" t="s">
        <v>193</v>
      </c>
      <c r="H1309" s="137" t="n">
        <v>201500202</v>
      </c>
      <c r="I1309" s="137" t="s">
        <v>2937</v>
      </c>
      <c r="J1309" s="1" t="s">
        <v>2938</v>
      </c>
      <c r="K1309" s="174" t="n">
        <v>42331</v>
      </c>
      <c r="L1309" s="128" t="n">
        <v>44157</v>
      </c>
      <c r="M1309" s="129" t="n">
        <f aca="true">IF(L1309-TODAY()&lt;0,"",IF(L1309-TODAY()&lt;30,30,IF(L1309-TODAY()&lt;60,60,IF(L1309-TODAY()&lt;90,90,IF(L1309-TODAY()&lt;180,180,"")))))</f>
        <v>180</v>
      </c>
      <c r="N1309" s="180" t="n">
        <v>69115.25</v>
      </c>
      <c r="O1309" s="137"/>
      <c r="P1309" s="92"/>
    </row>
    <row r="1310" s="7" customFormat="true" ht="11.25" hidden="false" customHeight="false" outlineLevel="0" collapsed="false">
      <c r="A1310" s="137" t="s">
        <v>2935</v>
      </c>
      <c r="B1310" s="124" t="str">
        <f aca="false">MID(A1310,8,4)</f>
        <v>2013</v>
      </c>
      <c r="C1310" s="137" t="s">
        <v>42</v>
      </c>
      <c r="D1310" s="137" t="s">
        <v>43</v>
      </c>
      <c r="E1310" s="131" t="s">
        <v>837</v>
      </c>
      <c r="F1310" s="145" t="s">
        <v>2939</v>
      </c>
      <c r="G1310" s="137" t="s">
        <v>1781</v>
      </c>
      <c r="H1310" s="137" t="n">
        <v>201500202</v>
      </c>
      <c r="I1310" s="137" t="s">
        <v>2937</v>
      </c>
      <c r="J1310" s="1" t="s">
        <v>2938</v>
      </c>
      <c r="K1310" s="174" t="n">
        <v>43426</v>
      </c>
      <c r="L1310" s="128" t="n">
        <v>43791</v>
      </c>
      <c r="M1310" s="129" t="str">
        <f aca="true">IF(L1310-TODAY()&lt;0,"",IF(L1310-TODAY()&lt;30,30,IF(L1310-TODAY()&lt;60,60,IF(L1310-TODAY()&lt;90,90,IF(L1310-TODAY()&lt;180,180,"")))))</f>
        <v/>
      </c>
      <c r="N1310" s="180" t="n">
        <v>55601.1</v>
      </c>
      <c r="O1310" s="137"/>
      <c r="P1310" s="179"/>
    </row>
    <row r="1311" s="7" customFormat="true" ht="33.75" hidden="false" customHeight="false" outlineLevel="0" collapsed="false">
      <c r="A1311" s="137" t="s">
        <v>2935</v>
      </c>
      <c r="B1311" s="124" t="str">
        <f aca="false">MID(A1311,8,4)</f>
        <v>2013</v>
      </c>
      <c r="C1311" s="137" t="s">
        <v>42</v>
      </c>
      <c r="D1311" s="137" t="s">
        <v>43</v>
      </c>
      <c r="E1311" s="131" t="s">
        <v>837</v>
      </c>
      <c r="F1311" s="145" t="s">
        <v>2940</v>
      </c>
      <c r="G1311" s="137" t="s">
        <v>1781</v>
      </c>
      <c r="H1311" s="137" t="n">
        <v>201500202</v>
      </c>
      <c r="I1311" s="137" t="s">
        <v>2937</v>
      </c>
      <c r="J1311" s="1" t="s">
        <v>2938</v>
      </c>
      <c r="K1311" s="174" t="n">
        <v>43676</v>
      </c>
      <c r="L1311" s="128" t="n">
        <v>43791</v>
      </c>
      <c r="M1311" s="129" t="str">
        <f aca="true">IF(L1311-TODAY()&lt;0,"",IF(L1311-TODAY()&lt;30,30,IF(L1311-TODAY()&lt;60,60,IF(L1311-TODAY()&lt;90,90,IF(L1311-TODAY()&lt;180,180,"")))))</f>
        <v/>
      </c>
      <c r="N1311" s="180" t="n">
        <v>13514.15</v>
      </c>
      <c r="O1311" s="137"/>
      <c r="P1311" s="181"/>
    </row>
    <row r="1312" s="7" customFormat="true" ht="22.5" hidden="false" customHeight="false" outlineLevel="0" collapsed="false">
      <c r="A1312" s="137" t="s">
        <v>2935</v>
      </c>
      <c r="B1312" s="124" t="str">
        <f aca="false">MID(A1312,8,4)</f>
        <v>2013</v>
      </c>
      <c r="C1312" s="137" t="s">
        <v>42</v>
      </c>
      <c r="D1312" s="137" t="s">
        <v>43</v>
      </c>
      <c r="E1312" s="131" t="s">
        <v>837</v>
      </c>
      <c r="F1312" s="138" t="s">
        <v>2941</v>
      </c>
      <c r="G1312" s="137" t="s">
        <v>1781</v>
      </c>
      <c r="H1312" s="137" t="n">
        <v>201500202</v>
      </c>
      <c r="I1312" s="137" t="s">
        <v>2937</v>
      </c>
      <c r="J1312" s="1" t="s">
        <v>2938</v>
      </c>
      <c r="K1312" s="174" t="n">
        <v>43791</v>
      </c>
      <c r="L1312" s="128" t="n">
        <v>44157</v>
      </c>
      <c r="M1312" s="129" t="n">
        <f aca="true">IF(L1312-TODAY()&lt;0,"",IF(L1312-TODAY()&lt;30,30,IF(L1312-TODAY()&lt;60,60,IF(L1312-TODAY()&lt;90,90,IF(L1312-TODAY()&lt;180,180,"")))))</f>
        <v>180</v>
      </c>
      <c r="N1312" s="180" t="n">
        <v>69115.25</v>
      </c>
      <c r="O1312" s="137"/>
      <c r="P1312" s="181"/>
    </row>
    <row r="1313" s="7" customFormat="true" ht="11.25" hidden="false" customHeight="false" outlineLevel="0" collapsed="false">
      <c r="A1313" s="130" t="s">
        <v>2942</v>
      </c>
      <c r="B1313" s="124" t="str">
        <f aca="false">MID(A1313,8,4)</f>
        <v>2014</v>
      </c>
      <c r="C1313" s="130" t="s">
        <v>42</v>
      </c>
      <c r="D1313" s="130" t="s">
        <v>43</v>
      </c>
      <c r="E1313" s="131" t="s">
        <v>44</v>
      </c>
      <c r="F1313" s="132" t="s">
        <v>2943</v>
      </c>
      <c r="G1313" s="130" t="s">
        <v>1181</v>
      </c>
      <c r="H1313" s="130" t="n">
        <v>201500178</v>
      </c>
      <c r="I1313" s="130" t="s">
        <v>2944</v>
      </c>
      <c r="J1313" s="1" t="s">
        <v>2945</v>
      </c>
      <c r="K1313" s="174" t="n">
        <v>42335</v>
      </c>
      <c r="L1313" s="133" t="n">
        <v>44162</v>
      </c>
      <c r="M1313" s="129" t="n">
        <f aca="true">IF(L1313-TODAY()&lt;0,"",IF(L1313-TODAY()&lt;30,30,IF(L1313-TODAY()&lt;60,60,IF(L1313-TODAY()&lt;90,90,IF(L1313-TODAY()&lt;180,180,"")))))</f>
        <v>180</v>
      </c>
      <c r="N1313" s="182" t="n">
        <v>226250.04</v>
      </c>
      <c r="O1313" s="137"/>
      <c r="P1313" s="181"/>
    </row>
    <row r="1314" customFormat="false" ht="22.5" hidden="false" customHeight="false" outlineLevel="0" collapsed="false">
      <c r="A1314" s="183" t="s">
        <v>2942</v>
      </c>
      <c r="B1314" s="173" t="str">
        <f aca="false">MID(A1314,8,4)</f>
        <v>2014</v>
      </c>
      <c r="C1314" s="183" t="s">
        <v>42</v>
      </c>
      <c r="D1314" s="183" t="s">
        <v>43</v>
      </c>
      <c r="E1314" s="135" t="s">
        <v>837</v>
      </c>
      <c r="F1314" s="136" t="s">
        <v>2946</v>
      </c>
      <c r="G1314" s="130" t="s">
        <v>1181</v>
      </c>
      <c r="H1314" s="130" t="n">
        <v>201500178</v>
      </c>
      <c r="I1314" s="130" t="s">
        <v>2944</v>
      </c>
      <c r="J1314" s="1" t="s">
        <v>2945</v>
      </c>
      <c r="K1314" s="174" t="n">
        <v>42701</v>
      </c>
      <c r="L1314" s="184" t="n">
        <v>43066</v>
      </c>
      <c r="M1314" s="129" t="str">
        <f aca="true">IF(L1314-TODAY()&lt;0,"",IF(L1314-TODAY()&lt;30,30,IF(L1314-TODAY()&lt;60,60,IF(L1314-TODAY()&lt;90,90,IF(L1314-TODAY()&lt;180,180,"")))))</f>
        <v/>
      </c>
      <c r="N1314" s="185" t="n">
        <v>646.49</v>
      </c>
      <c r="O1314" s="137"/>
      <c r="P1314" s="179"/>
    </row>
    <row r="1315" s="7" customFormat="true" ht="11.25" hidden="false" customHeight="false" outlineLevel="0" collapsed="false">
      <c r="A1315" s="130" t="s">
        <v>2942</v>
      </c>
      <c r="B1315" s="124" t="str">
        <f aca="false">MID(A1315,8,4)</f>
        <v>2014</v>
      </c>
      <c r="C1315" s="130" t="s">
        <v>42</v>
      </c>
      <c r="D1315" s="130" t="s">
        <v>43</v>
      </c>
      <c r="E1315" s="131" t="s">
        <v>837</v>
      </c>
      <c r="F1315" s="132" t="s">
        <v>2947</v>
      </c>
      <c r="G1315" s="130" t="s">
        <v>1181</v>
      </c>
      <c r="H1315" s="130" t="n">
        <v>201500178</v>
      </c>
      <c r="I1315" s="130" t="s">
        <v>2944</v>
      </c>
      <c r="J1315" s="1" t="s">
        <v>2945</v>
      </c>
      <c r="K1315" s="174" t="n">
        <v>43066</v>
      </c>
      <c r="L1315" s="133" t="n">
        <v>43431</v>
      </c>
      <c r="M1315" s="129" t="str">
        <f aca="true">IF(L1315-TODAY()&lt;0,"",IF(L1315-TODAY()&lt;30,30,IF(L1315-TODAY()&lt;60,60,IF(L1315-TODAY()&lt;90,90,IF(L1315-TODAY()&lt;180,180,"")))))</f>
        <v/>
      </c>
      <c r="N1315" s="182" t="n">
        <v>210139.32</v>
      </c>
      <c r="O1315" s="137"/>
      <c r="P1315" s="179"/>
    </row>
    <row r="1316" customFormat="false" ht="11.25" hidden="false" customHeight="false" outlineLevel="0" collapsed="false">
      <c r="A1316" s="130" t="s">
        <v>2942</v>
      </c>
      <c r="B1316" s="124" t="str">
        <f aca="false">MID(A1316,8,4)</f>
        <v>2014</v>
      </c>
      <c r="C1316" s="130" t="s">
        <v>42</v>
      </c>
      <c r="D1316" s="130" t="s">
        <v>43</v>
      </c>
      <c r="E1316" s="131" t="s">
        <v>837</v>
      </c>
      <c r="F1316" s="132" t="s">
        <v>2948</v>
      </c>
      <c r="G1316" s="130" t="s">
        <v>1181</v>
      </c>
      <c r="H1316" s="130" t="n">
        <v>201500178</v>
      </c>
      <c r="I1316" s="130" t="s">
        <v>2944</v>
      </c>
      <c r="J1316" s="1" t="s">
        <v>2945</v>
      </c>
      <c r="K1316" s="174" t="n">
        <v>43431</v>
      </c>
      <c r="L1316" s="133" t="n">
        <v>43796</v>
      </c>
      <c r="M1316" s="129" t="str">
        <f aca="true">IF(L1316-TODAY()&lt;0,"",IF(L1316-TODAY()&lt;30,30,IF(L1316-TODAY()&lt;60,60,IF(L1316-TODAY()&lt;90,90,IF(L1316-TODAY()&lt;180,180,"")))))</f>
        <v/>
      </c>
      <c r="N1316" s="182" t="n">
        <v>226250.04</v>
      </c>
      <c r="O1316" s="137"/>
      <c r="P1316" s="179"/>
      <c r="Q1316" s="8"/>
      <c r="R1316" s="8"/>
      <c r="S1316" s="8"/>
    </row>
    <row r="1317" customFormat="false" ht="11.25" hidden="false" customHeight="false" outlineLevel="0" collapsed="false">
      <c r="A1317" s="130" t="s">
        <v>2942</v>
      </c>
      <c r="B1317" s="124" t="str">
        <f aca="false">MID(A1317,8,4)</f>
        <v>2014</v>
      </c>
      <c r="C1317" s="130" t="s">
        <v>42</v>
      </c>
      <c r="D1317" s="130" t="s">
        <v>43</v>
      </c>
      <c r="E1317" s="131" t="s">
        <v>837</v>
      </c>
      <c r="F1317" s="132" t="s">
        <v>2949</v>
      </c>
      <c r="G1317" s="130" t="s">
        <v>1181</v>
      </c>
      <c r="H1317" s="130" t="n">
        <v>201500178</v>
      </c>
      <c r="I1317" s="130" t="s">
        <v>2944</v>
      </c>
      <c r="J1317" s="1" t="s">
        <v>2945</v>
      </c>
      <c r="K1317" s="174" t="n">
        <v>43796</v>
      </c>
      <c r="L1317" s="133" t="n">
        <v>44162</v>
      </c>
      <c r="M1317" s="129" t="n">
        <f aca="true">IF(L1317-TODAY()&lt;0,"",IF(L1317-TODAY()&lt;30,30,IF(L1317-TODAY()&lt;60,60,IF(L1317-TODAY()&lt;90,90,IF(L1317-TODAY()&lt;180,180,"")))))</f>
        <v>180</v>
      </c>
      <c r="N1317" s="182" t="n">
        <v>226250.04</v>
      </c>
      <c r="O1317" s="137"/>
      <c r="P1317" s="181"/>
      <c r="Q1317" s="8"/>
      <c r="R1317" s="8"/>
      <c r="S1317" s="8"/>
    </row>
    <row r="1318" customFormat="false" ht="33.75" hidden="false" customHeight="false" outlineLevel="0" collapsed="false">
      <c r="A1318" s="130" t="s">
        <v>2942</v>
      </c>
      <c r="B1318" s="124" t="str">
        <f aca="false">MID(A1318,8,4)</f>
        <v>2014</v>
      </c>
      <c r="C1318" s="130" t="s">
        <v>42</v>
      </c>
      <c r="D1318" s="130" t="s">
        <v>43</v>
      </c>
      <c r="E1318" s="131" t="s">
        <v>1047</v>
      </c>
      <c r="F1318" s="132" t="s">
        <v>2950</v>
      </c>
      <c r="G1318" s="130" t="s">
        <v>1181</v>
      </c>
      <c r="H1318" s="130" t="n">
        <v>201500178</v>
      </c>
      <c r="I1318" s="130" t="s">
        <v>2944</v>
      </c>
      <c r="J1318" s="1" t="s">
        <v>2945</v>
      </c>
      <c r="K1318" s="174" t="n">
        <v>43796</v>
      </c>
      <c r="L1318" s="133" t="n">
        <v>44162</v>
      </c>
      <c r="M1318" s="129" t="n">
        <f aca="true">IF(L1318-TODAY()&lt;0,"",IF(L1318-TODAY()&lt;30,30,IF(L1318-TODAY()&lt;60,60,IF(L1318-TODAY()&lt;90,90,IF(L1318-TODAY()&lt;180,180,"")))))</f>
        <v>180</v>
      </c>
      <c r="N1318" s="182" t="n">
        <v>5735.28</v>
      </c>
      <c r="O1318" s="137"/>
      <c r="P1318" s="181"/>
      <c r="Q1318" s="8"/>
      <c r="R1318" s="8"/>
      <c r="S1318" s="8"/>
    </row>
    <row r="1319" s="8" customFormat="true" ht="22.5" hidden="false" customHeight="false" outlineLevel="0" collapsed="false">
      <c r="A1319" s="130" t="s">
        <v>2951</v>
      </c>
      <c r="B1319" s="124" t="str">
        <f aca="false">MID(A1319,8,4)</f>
        <v>2014</v>
      </c>
      <c r="C1319" s="130" t="s">
        <v>42</v>
      </c>
      <c r="D1319" s="130" t="s">
        <v>37</v>
      </c>
      <c r="E1319" s="131" t="s">
        <v>44</v>
      </c>
      <c r="F1319" s="132" t="s">
        <v>237</v>
      </c>
      <c r="G1319" s="130" t="s">
        <v>2952</v>
      </c>
      <c r="H1319" s="130" t="n">
        <v>201400253</v>
      </c>
      <c r="I1319" s="130" t="s">
        <v>158</v>
      </c>
      <c r="J1319" s="137" t="s">
        <v>2953</v>
      </c>
      <c r="K1319" s="174" t="n">
        <v>42003</v>
      </c>
      <c r="L1319" s="184" t="n">
        <v>44195</v>
      </c>
      <c r="M1319" s="129" t="str">
        <f aca="true">IF(L1319-TODAY()&lt;0,"",IF(L1319-TODAY()&lt;30,30,IF(L1319-TODAY()&lt;60,60,IF(L1319-TODAY()&lt;90,90,IF(L1319-TODAY()&lt;180,180,"")))))</f>
        <v/>
      </c>
      <c r="N1319" s="134" t="n">
        <v>854152.16</v>
      </c>
      <c r="O1319" s="130" t="n">
        <v>16</v>
      </c>
      <c r="P1319" s="92" t="s">
        <v>2954</v>
      </c>
    </row>
    <row r="1320" s="8" customFormat="true" ht="19.25" hidden="false" customHeight="false" outlineLevel="0" collapsed="false">
      <c r="A1320" s="130" t="s">
        <v>2951</v>
      </c>
      <c r="B1320" s="124" t="str">
        <f aca="false">MID(A1320,8,4)</f>
        <v>2014</v>
      </c>
      <c r="C1320" s="130" t="s">
        <v>42</v>
      </c>
      <c r="D1320" s="130" t="s">
        <v>37</v>
      </c>
      <c r="E1320" s="131" t="s">
        <v>837</v>
      </c>
      <c r="F1320" s="132" t="s">
        <v>2955</v>
      </c>
      <c r="G1320" s="130" t="s">
        <v>2952</v>
      </c>
      <c r="H1320" s="130" t="n">
        <v>201400253</v>
      </c>
      <c r="I1320" s="130" t="s">
        <v>158</v>
      </c>
      <c r="J1320" s="137" t="s">
        <v>2953</v>
      </c>
      <c r="K1320" s="174" t="n">
        <v>42368</v>
      </c>
      <c r="L1320" s="133" t="n">
        <v>42734</v>
      </c>
      <c r="M1320" s="129" t="str">
        <f aca="true">IF(L1320-TODAY()&lt;0,"",IF(L1320-TODAY()&lt;30,30,IF(L1320-TODAY()&lt;60,60,IF(L1320-TODAY()&lt;90,90,IF(L1320-TODAY()&lt;180,180,"")))))</f>
        <v/>
      </c>
      <c r="N1320" s="134" t="n">
        <v>790115.76</v>
      </c>
      <c r="O1320" s="130" t="n">
        <v>16</v>
      </c>
      <c r="P1320" s="92"/>
    </row>
    <row r="1321" s="8" customFormat="true" ht="22.5" hidden="false" customHeight="false" outlineLevel="0" collapsed="false">
      <c r="A1321" s="130" t="s">
        <v>2951</v>
      </c>
      <c r="B1321" s="124" t="str">
        <f aca="false">MID(A1321,8,4)</f>
        <v>2014</v>
      </c>
      <c r="C1321" s="130" t="s">
        <v>42</v>
      </c>
      <c r="D1321" s="130" t="s">
        <v>37</v>
      </c>
      <c r="E1321" s="131" t="s">
        <v>837</v>
      </c>
      <c r="F1321" s="132" t="s">
        <v>2956</v>
      </c>
      <c r="G1321" s="130" t="s">
        <v>2952</v>
      </c>
      <c r="H1321" s="130" t="n">
        <v>201400253</v>
      </c>
      <c r="I1321" s="130" t="s">
        <v>158</v>
      </c>
      <c r="J1321" s="137" t="s">
        <v>2953</v>
      </c>
      <c r="K1321" s="174" t="n">
        <v>42699</v>
      </c>
      <c r="L1321" s="133" t="n">
        <v>43162</v>
      </c>
      <c r="M1321" s="129" t="str">
        <f aca="true">IF(L1321-TODAY()&lt;0,"",IF(L1321-TODAY()&lt;30,30,IF(L1321-TODAY()&lt;60,60,IF(L1321-TODAY()&lt;90,90,IF(L1321-TODAY()&lt;180,180,"")))))</f>
        <v/>
      </c>
      <c r="N1321" s="134" t="n">
        <v>6554.61</v>
      </c>
      <c r="O1321" s="130" t="n">
        <v>16</v>
      </c>
      <c r="P1321" s="92"/>
    </row>
    <row r="1322" s="8" customFormat="true" ht="45" hidden="false" customHeight="false" outlineLevel="0" collapsed="false">
      <c r="A1322" s="130" t="s">
        <v>2951</v>
      </c>
      <c r="B1322" s="124" t="str">
        <f aca="false">MID(A1322,8,4)</f>
        <v>2014</v>
      </c>
      <c r="C1322" s="183" t="s">
        <v>42</v>
      </c>
      <c r="D1322" s="183" t="s">
        <v>37</v>
      </c>
      <c r="E1322" s="135" t="s">
        <v>1047</v>
      </c>
      <c r="F1322" s="136" t="s">
        <v>2957</v>
      </c>
      <c r="G1322" s="130" t="s">
        <v>2952</v>
      </c>
      <c r="H1322" s="130" t="n">
        <v>201400253</v>
      </c>
      <c r="I1322" s="130" t="s">
        <v>158</v>
      </c>
      <c r="J1322" s="137" t="s">
        <v>2953</v>
      </c>
      <c r="K1322" s="174" t="n">
        <v>42700</v>
      </c>
      <c r="L1322" s="184" t="n">
        <v>43464</v>
      </c>
      <c r="M1322" s="129" t="str">
        <f aca="true">IF(L1322-TODAY()&lt;0,"",IF(L1322-TODAY()&lt;30,30,IF(L1322-TODAY()&lt;60,60,IF(L1322-TODAY()&lt;90,90,IF(L1322-TODAY()&lt;180,180,"")))))</f>
        <v/>
      </c>
      <c r="N1322" s="186" t="n">
        <v>789488.16</v>
      </c>
      <c r="O1322" s="130" t="n">
        <v>16</v>
      </c>
      <c r="P1322" s="157"/>
    </row>
    <row r="1323" s="8" customFormat="true" ht="22.5" hidden="false" customHeight="false" outlineLevel="0" collapsed="false">
      <c r="A1323" s="130" t="s">
        <v>2958</v>
      </c>
      <c r="B1323" s="124" t="str">
        <f aca="false">MID(A1323,8,4)</f>
        <v>2014</v>
      </c>
      <c r="C1323" s="183" t="s">
        <v>42</v>
      </c>
      <c r="D1323" s="183" t="s">
        <v>37</v>
      </c>
      <c r="E1323" s="135" t="s">
        <v>1047</v>
      </c>
      <c r="F1323" s="136" t="s">
        <v>2959</v>
      </c>
      <c r="G1323" s="130" t="s">
        <v>2952</v>
      </c>
      <c r="H1323" s="130" t="n">
        <v>201400253</v>
      </c>
      <c r="I1323" s="130" t="s">
        <v>158</v>
      </c>
      <c r="J1323" s="137" t="s">
        <v>2953</v>
      </c>
      <c r="K1323" s="174" t="n">
        <v>42701</v>
      </c>
      <c r="L1323" s="184" t="n">
        <v>43465</v>
      </c>
      <c r="M1323" s="129" t="str">
        <f aca="true">IF(L1323-TODAY()&lt;0,"",IF(L1323-TODAY()&lt;30,30,IF(L1323-TODAY()&lt;60,60,IF(L1323-TODAY()&lt;90,90,IF(L1323-TODAY()&lt;180,180,"")))))</f>
        <v/>
      </c>
      <c r="N1323" s="186" t="n">
        <v>789488.16</v>
      </c>
      <c r="O1323" s="130" t="n">
        <v>16</v>
      </c>
      <c r="P1323" s="92"/>
    </row>
    <row r="1324" s="8" customFormat="true" ht="22.5" hidden="false" customHeight="false" outlineLevel="0" collapsed="false">
      <c r="A1324" s="130" t="s">
        <v>2960</v>
      </c>
      <c r="B1324" s="124" t="str">
        <f aca="false">MID(A1324,8,4)</f>
        <v>2014</v>
      </c>
      <c r="C1324" s="183" t="s">
        <v>42</v>
      </c>
      <c r="D1324" s="183" t="s">
        <v>37</v>
      </c>
      <c r="E1324" s="135" t="s">
        <v>837</v>
      </c>
      <c r="F1324" s="136" t="s">
        <v>2961</v>
      </c>
      <c r="G1324" s="130" t="s">
        <v>2952</v>
      </c>
      <c r="H1324" s="130" t="n">
        <v>201400253</v>
      </c>
      <c r="I1324" s="130" t="s">
        <v>158</v>
      </c>
      <c r="J1324" s="137" t="s">
        <v>2953</v>
      </c>
      <c r="K1324" s="174" t="n">
        <v>43464</v>
      </c>
      <c r="L1324" s="184" t="n">
        <v>43829</v>
      </c>
      <c r="M1324" s="129" t="str">
        <f aca="true">IF(L1324-TODAY()&lt;0,"",IF(L1324-TODAY()&lt;30,30,IF(L1324-TODAY()&lt;60,60,IF(L1324-TODAY()&lt;90,90,IF(L1324-TODAY()&lt;180,180,"")))))</f>
        <v/>
      </c>
      <c r="N1324" s="186" t="n">
        <v>789488.16</v>
      </c>
      <c r="O1324" s="130" t="s">
        <v>2962</v>
      </c>
      <c r="P1324" s="92" t="s">
        <v>1948</v>
      </c>
    </row>
    <row r="1325" s="7" customFormat="true" ht="22.5" hidden="false" customHeight="false" outlineLevel="0" collapsed="false">
      <c r="A1325" s="130" t="s">
        <v>2960</v>
      </c>
      <c r="B1325" s="124" t="str">
        <f aca="false">MID(A1325,8,4)</f>
        <v>2014</v>
      </c>
      <c r="C1325" s="183" t="s">
        <v>42</v>
      </c>
      <c r="D1325" s="183" t="s">
        <v>37</v>
      </c>
      <c r="E1325" s="135" t="s">
        <v>837</v>
      </c>
      <c r="F1325" s="136" t="s">
        <v>2963</v>
      </c>
      <c r="G1325" s="130" t="s">
        <v>2952</v>
      </c>
      <c r="H1325" s="130" t="n">
        <v>201400253</v>
      </c>
      <c r="I1325" s="130" t="s">
        <v>158</v>
      </c>
      <c r="J1325" s="137" t="s">
        <v>2953</v>
      </c>
      <c r="K1325" s="174" t="n">
        <v>43435</v>
      </c>
      <c r="L1325" s="184" t="n">
        <v>43527</v>
      </c>
      <c r="M1325" s="129" t="str">
        <f aca="true">IF(L1325-TODAY()&lt;0,"",IF(L1325-TODAY()&lt;30,30,IF(L1325-TODAY()&lt;60,60,IF(L1325-TODAY()&lt;90,90,IF(L1325-TODAY()&lt;180,180,"")))))</f>
        <v/>
      </c>
      <c r="N1325" s="186" t="n">
        <v>9086.43</v>
      </c>
      <c r="O1325" s="137" t="s">
        <v>2962</v>
      </c>
      <c r="P1325" s="92" t="s">
        <v>1948</v>
      </c>
    </row>
    <row r="1326" s="7" customFormat="true" ht="22.5" hidden="false" customHeight="false" outlineLevel="0" collapsed="false">
      <c r="A1326" s="130" t="s">
        <v>2960</v>
      </c>
      <c r="B1326" s="124" t="str">
        <f aca="false">MID(A1326,8,4)</f>
        <v>2014</v>
      </c>
      <c r="C1326" s="183" t="s">
        <v>42</v>
      </c>
      <c r="D1326" s="183" t="s">
        <v>37</v>
      </c>
      <c r="E1326" s="135" t="s">
        <v>1047</v>
      </c>
      <c r="F1326" s="136" t="s">
        <v>2964</v>
      </c>
      <c r="G1326" s="130" t="s">
        <v>2952</v>
      </c>
      <c r="H1326" s="130" t="n">
        <v>201400253</v>
      </c>
      <c r="I1326" s="130" t="s">
        <v>158</v>
      </c>
      <c r="J1326" s="137" t="s">
        <v>2953</v>
      </c>
      <c r="K1326" s="174" t="n">
        <v>43430</v>
      </c>
      <c r="L1326" s="184" t="n">
        <v>43829</v>
      </c>
      <c r="M1326" s="129" t="str">
        <f aca="true">IF(L1326-TODAY()&lt;0,"",IF(L1326-TODAY()&lt;30,30,IF(L1326-TODAY()&lt;60,60,IF(L1326-TODAY()&lt;90,90,IF(L1326-TODAY()&lt;180,180,"")))))</f>
        <v/>
      </c>
      <c r="N1326" s="186" t="n">
        <v>29549.07</v>
      </c>
      <c r="O1326" s="137" t="n">
        <v>16</v>
      </c>
      <c r="P1326" s="92"/>
    </row>
    <row r="1327" s="7" customFormat="true" ht="45" hidden="false" customHeight="false" outlineLevel="0" collapsed="false">
      <c r="A1327" s="130" t="s">
        <v>2960</v>
      </c>
      <c r="B1327" s="124" t="str">
        <f aca="false">MID(A1327,8,4)</f>
        <v>2014</v>
      </c>
      <c r="C1327" s="183" t="s">
        <v>42</v>
      </c>
      <c r="D1327" s="183" t="s">
        <v>37</v>
      </c>
      <c r="E1327" s="135" t="s">
        <v>837</v>
      </c>
      <c r="F1327" s="136" t="s">
        <v>2965</v>
      </c>
      <c r="G1327" s="130" t="s">
        <v>2952</v>
      </c>
      <c r="H1327" s="130" t="n">
        <v>201400253</v>
      </c>
      <c r="I1327" s="130" t="s">
        <v>158</v>
      </c>
      <c r="J1327" s="137" t="s">
        <v>2953</v>
      </c>
      <c r="K1327" s="174" t="n">
        <v>43829</v>
      </c>
      <c r="L1327" s="184" t="n">
        <v>44195</v>
      </c>
      <c r="M1327" s="129" t="str">
        <f aca="true">IF(L1327-TODAY()&lt;0,"",IF(L1327-TODAY()&lt;30,30,IF(L1327-TODAY()&lt;60,60,IF(L1327-TODAY()&lt;90,90,IF(L1327-TODAY()&lt;180,180,"")))))</f>
        <v/>
      </c>
      <c r="N1327" s="186" t="n">
        <v>827375.74</v>
      </c>
      <c r="O1327" s="137" t="n">
        <v>16</v>
      </c>
      <c r="P1327" s="92" t="s">
        <v>2966</v>
      </c>
    </row>
    <row r="1328" s="7" customFormat="true" ht="22.5" hidden="false" customHeight="false" outlineLevel="0" collapsed="false">
      <c r="A1328" s="130" t="s">
        <v>2960</v>
      </c>
      <c r="B1328" s="124" t="str">
        <f aca="false">MID(A1328,8,4)</f>
        <v>2014</v>
      </c>
      <c r="C1328" s="183" t="s">
        <v>42</v>
      </c>
      <c r="D1328" s="183" t="s">
        <v>37</v>
      </c>
      <c r="E1328" s="135" t="s">
        <v>1047</v>
      </c>
      <c r="F1328" s="136" t="s">
        <v>2967</v>
      </c>
      <c r="G1328" s="130" t="s">
        <v>2952</v>
      </c>
      <c r="H1328" s="130" t="n">
        <v>201400253</v>
      </c>
      <c r="I1328" s="130" t="s">
        <v>158</v>
      </c>
      <c r="J1328" s="137" t="s">
        <v>2953</v>
      </c>
      <c r="K1328" s="174" t="n">
        <v>43795</v>
      </c>
      <c r="L1328" s="184" t="n">
        <v>44195</v>
      </c>
      <c r="M1328" s="129" t="str">
        <f aca="true">IF(L1328-TODAY()&lt;0,"",IF(L1328-TODAY()&lt;30,30,IF(L1328-TODAY()&lt;60,60,IF(L1328-TODAY()&lt;90,90,IF(L1328-TODAY()&lt;180,180,"")))))</f>
        <v/>
      </c>
      <c r="N1328" s="186" t="n">
        <v>638</v>
      </c>
      <c r="O1328" s="137" t="n">
        <v>16</v>
      </c>
      <c r="P1328" s="92" t="s">
        <v>2968</v>
      </c>
    </row>
    <row r="1329" s="7" customFormat="true" ht="11.25" hidden="false" customHeight="false" outlineLevel="0" collapsed="false">
      <c r="A1329" s="130" t="s">
        <v>2969</v>
      </c>
      <c r="B1329" s="124" t="str">
        <f aca="false">MID(A1329,8,4)</f>
        <v>2014</v>
      </c>
      <c r="C1329" s="183" t="s">
        <v>42</v>
      </c>
      <c r="D1329" s="183" t="s">
        <v>37</v>
      </c>
      <c r="E1329" s="135" t="s">
        <v>1047</v>
      </c>
      <c r="F1329" s="136" t="s">
        <v>2970</v>
      </c>
      <c r="G1329" s="130" t="s">
        <v>2952</v>
      </c>
      <c r="H1329" s="130" t="n">
        <v>201400253</v>
      </c>
      <c r="I1329" s="130" t="s">
        <v>158</v>
      </c>
      <c r="J1329" s="137" t="s">
        <v>2953</v>
      </c>
      <c r="K1329" s="174" t="n">
        <v>43795</v>
      </c>
      <c r="L1329" s="184" t="n">
        <v>44195</v>
      </c>
      <c r="M1329" s="129" t="str">
        <f aca="true">IF(L1329-TODAY()&lt;0,"",IF(L1329-TODAY()&lt;30,30,IF(L1329-TODAY()&lt;60,60,IF(L1329-TODAY()&lt;90,90,IF(L1329-TODAY()&lt;180,180,"")))))</f>
        <v/>
      </c>
      <c r="N1329" s="186" t="n">
        <v>0</v>
      </c>
      <c r="O1329" s="137" t="n">
        <v>16</v>
      </c>
      <c r="P1329" s="92" t="s">
        <v>2966</v>
      </c>
    </row>
    <row r="1330" s="7" customFormat="true" ht="22.5" hidden="false" customHeight="false" outlineLevel="0" collapsed="false">
      <c r="A1330" s="130" t="s">
        <v>2969</v>
      </c>
      <c r="B1330" s="124" t="str">
        <f aca="false">MID(A1330,8,4)</f>
        <v>2014</v>
      </c>
      <c r="C1330" s="183" t="s">
        <v>42</v>
      </c>
      <c r="D1330" s="183" t="s">
        <v>37</v>
      </c>
      <c r="E1330" s="135" t="s">
        <v>1047</v>
      </c>
      <c r="F1330" s="136" t="s">
        <v>2971</v>
      </c>
      <c r="G1330" s="130" t="s">
        <v>2952</v>
      </c>
      <c r="H1330" s="130" t="n">
        <v>201400253</v>
      </c>
      <c r="I1330" s="130" t="s">
        <v>158</v>
      </c>
      <c r="J1330" s="137" t="s">
        <v>2953</v>
      </c>
      <c r="K1330" s="174" t="n">
        <v>43831</v>
      </c>
      <c r="L1330" s="184" t="n">
        <v>44195</v>
      </c>
      <c r="M1330" s="129" t="str">
        <f aca="true">IF(L1330-TODAY()&lt;0,"",IF(L1330-TODAY()&lt;30,30,IF(L1330-TODAY()&lt;60,60,IF(L1330-TODAY()&lt;90,90,IF(L1330-TODAY()&lt;180,180,"")))))</f>
        <v/>
      </c>
      <c r="N1330" s="186" t="n">
        <v>28394.85</v>
      </c>
      <c r="O1330" s="137" t="n">
        <v>16</v>
      </c>
      <c r="P1330" s="92" t="s">
        <v>2966</v>
      </c>
    </row>
    <row r="1331" s="7" customFormat="true" ht="28.3" hidden="false" customHeight="false" outlineLevel="0" collapsed="false">
      <c r="A1331" s="158" t="s">
        <v>2972</v>
      </c>
      <c r="B1331" s="173" t="str">
        <f aca="false">MID(A1331,8,4)</f>
        <v>2016</v>
      </c>
      <c r="C1331" s="158" t="s">
        <v>42</v>
      </c>
      <c r="D1331" s="158" t="s">
        <v>43</v>
      </c>
      <c r="E1331" s="135" t="s">
        <v>44</v>
      </c>
      <c r="F1331" s="138" t="s">
        <v>2973</v>
      </c>
      <c r="G1331" s="137" t="s">
        <v>2974</v>
      </c>
      <c r="H1331" s="137" t="n">
        <v>201600299</v>
      </c>
      <c r="I1331" s="137" t="s">
        <v>2975</v>
      </c>
      <c r="J1331" s="137" t="s">
        <v>2976</v>
      </c>
      <c r="K1331" s="174" t="n">
        <v>42709</v>
      </c>
      <c r="L1331" s="155" t="n">
        <v>44198</v>
      </c>
      <c r="M1331" s="129" t="str">
        <f aca="true">IF(L1331-TODAY()&lt;0,"",IF(L1331-TODAY()&lt;30,30,IF(L1331-TODAY()&lt;60,60,IF(L1331-TODAY()&lt;90,90,IF(L1331-TODAY()&lt;180,180,"")))))</f>
        <v/>
      </c>
      <c r="N1331" s="187" t="n">
        <v>35240</v>
      </c>
      <c r="O1331" s="137"/>
      <c r="P1331" s="92"/>
    </row>
    <row r="1332" s="7" customFormat="true" ht="22.5" hidden="false" customHeight="false" outlineLevel="0" collapsed="false">
      <c r="A1332" s="137" t="s">
        <v>2972</v>
      </c>
      <c r="B1332" s="124" t="str">
        <f aca="false">MID(A1332,8,4)</f>
        <v>2016</v>
      </c>
      <c r="C1332" s="137" t="s">
        <v>42</v>
      </c>
      <c r="D1332" s="137" t="s">
        <v>43</v>
      </c>
      <c r="E1332" s="131" t="s">
        <v>837</v>
      </c>
      <c r="F1332" s="145" t="s">
        <v>2977</v>
      </c>
      <c r="G1332" s="137" t="s">
        <v>535</v>
      </c>
      <c r="H1332" s="137" t="n">
        <v>201600299</v>
      </c>
      <c r="I1332" s="137" t="s">
        <v>2975</v>
      </c>
      <c r="J1332" s="137" t="s">
        <v>2976</v>
      </c>
      <c r="K1332" s="174" t="n">
        <v>42706</v>
      </c>
      <c r="L1332" s="128" t="n">
        <v>43466</v>
      </c>
      <c r="M1332" s="129" t="str">
        <f aca="true">IF(L1332-TODAY()&lt;0,"",IF(L1332-TODAY()&lt;30,30,IF(L1332-TODAY()&lt;60,60,IF(L1332-TODAY()&lt;90,90,IF(L1332-TODAY()&lt;180,180,"")))))</f>
        <v/>
      </c>
      <c r="N1332" s="187" t="n">
        <v>35240</v>
      </c>
      <c r="O1332" s="137"/>
      <c r="P1332" s="92"/>
    </row>
    <row r="1333" s="7" customFormat="true" ht="22.5" hidden="false" customHeight="false" outlineLevel="0" collapsed="false">
      <c r="A1333" s="124" t="s">
        <v>2972</v>
      </c>
      <c r="B1333" s="124" t="str">
        <f aca="false">MID(A1333,8,4)</f>
        <v>2016</v>
      </c>
      <c r="C1333" s="1" t="s">
        <v>42</v>
      </c>
      <c r="D1333" s="124" t="s">
        <v>43</v>
      </c>
      <c r="E1333" s="124" t="s">
        <v>837</v>
      </c>
      <c r="F1333" s="145" t="s">
        <v>2978</v>
      </c>
      <c r="G1333" s="137" t="s">
        <v>535</v>
      </c>
      <c r="H1333" s="124" t="n">
        <v>201600299</v>
      </c>
      <c r="I1333" s="1" t="s">
        <v>2975</v>
      </c>
      <c r="J1333" s="137" t="s">
        <v>2976</v>
      </c>
      <c r="K1333" s="125" t="n">
        <v>42738</v>
      </c>
      <c r="L1333" s="188" t="n">
        <v>43466</v>
      </c>
      <c r="M1333" s="129" t="str">
        <f aca="true">IF(L1333-TODAY()&lt;0,"",IF(L1333-TODAY()&lt;30,30,IF(L1333-TODAY()&lt;60,60,IF(L1333-TODAY()&lt;90,90,IF(L1333-TODAY()&lt;180,180,"")))))</f>
        <v/>
      </c>
      <c r="N1333" s="126" t="n">
        <v>0</v>
      </c>
      <c r="O1333" s="124"/>
      <c r="P1333" s="6"/>
    </row>
    <row r="1334" customFormat="false" ht="22.5" hidden="false" customHeight="false" outlineLevel="0" collapsed="false">
      <c r="A1334" s="137" t="s">
        <v>2972</v>
      </c>
      <c r="B1334" s="124" t="str">
        <f aca="false">MID(A1334,8,4)</f>
        <v>2016</v>
      </c>
      <c r="C1334" s="137" t="s">
        <v>42</v>
      </c>
      <c r="D1334" s="137" t="s">
        <v>43</v>
      </c>
      <c r="E1334" s="131" t="s">
        <v>837</v>
      </c>
      <c r="F1334" s="145" t="s">
        <v>2979</v>
      </c>
      <c r="G1334" s="137" t="s">
        <v>535</v>
      </c>
      <c r="H1334" s="137" t="n">
        <v>201600299</v>
      </c>
      <c r="I1334" s="137" t="s">
        <v>2975</v>
      </c>
      <c r="J1334" s="137" t="s">
        <v>2976</v>
      </c>
      <c r="K1334" s="174" t="n">
        <v>43102</v>
      </c>
      <c r="L1334" s="128" t="n">
        <v>43832</v>
      </c>
      <c r="M1334" s="129" t="str">
        <f aca="true">IF(L1334-TODAY()&lt;0,"",IF(L1334-TODAY()&lt;30,30,IF(L1334-TODAY()&lt;60,60,IF(L1334-TODAY()&lt;90,90,IF(L1334-TODAY()&lt;180,180,"")))))</f>
        <v/>
      </c>
      <c r="N1334" s="139" t="n">
        <v>35240</v>
      </c>
      <c r="O1334" s="137"/>
      <c r="P1334" s="157"/>
    </row>
    <row r="1335" customFormat="false" ht="22.5" hidden="false" customHeight="false" outlineLevel="0" collapsed="false">
      <c r="A1335" s="137" t="s">
        <v>2972</v>
      </c>
      <c r="B1335" s="124" t="str">
        <f aca="false">MID(A1335,8,4)</f>
        <v>2016</v>
      </c>
      <c r="C1335" s="137" t="s">
        <v>42</v>
      </c>
      <c r="D1335" s="137" t="s">
        <v>43</v>
      </c>
      <c r="E1335" s="131" t="s">
        <v>837</v>
      </c>
      <c r="F1335" s="145" t="s">
        <v>2980</v>
      </c>
      <c r="G1335" s="137" t="s">
        <v>535</v>
      </c>
      <c r="H1335" s="137" t="n">
        <v>201600299</v>
      </c>
      <c r="I1335" s="137" t="s">
        <v>2975</v>
      </c>
      <c r="J1335" s="137" t="s">
        <v>2976</v>
      </c>
      <c r="K1335" s="174" t="n">
        <v>43832</v>
      </c>
      <c r="L1335" s="128" t="n">
        <v>44198</v>
      </c>
      <c r="M1335" s="129" t="str">
        <f aca="true">IF(L1335-TODAY()&lt;0,"",IF(L1335-TODAY()&lt;30,30,IF(L1335-TODAY()&lt;60,60,IF(L1335-TODAY()&lt;90,90,IF(L1335-TODAY()&lt;180,180,"")))))</f>
        <v/>
      </c>
      <c r="N1335" s="139" t="n">
        <v>35240</v>
      </c>
      <c r="O1335" s="137"/>
      <c r="P1335" s="157"/>
    </row>
    <row r="1336" s="7" customFormat="true" ht="33.75" hidden="false" customHeight="false" outlineLevel="0" collapsed="false">
      <c r="A1336" s="137" t="s">
        <v>2981</v>
      </c>
      <c r="B1336" s="124" t="str">
        <f aca="false">MID(A1336,8,4)</f>
        <v>2016</v>
      </c>
      <c r="C1336" s="137" t="s">
        <v>27</v>
      </c>
      <c r="D1336" s="137" t="s">
        <v>2982</v>
      </c>
      <c r="E1336" s="131" t="s">
        <v>44</v>
      </c>
      <c r="F1336" s="145" t="s">
        <v>2983</v>
      </c>
      <c r="G1336" s="137" t="s">
        <v>2506</v>
      </c>
      <c r="H1336" s="137" t="n">
        <v>201700067</v>
      </c>
      <c r="I1336" s="137" t="s">
        <v>2984</v>
      </c>
      <c r="J1336" s="137" t="s">
        <v>2985</v>
      </c>
      <c r="K1336" s="174" t="n">
        <v>42759</v>
      </c>
      <c r="L1336" s="128" t="n">
        <v>44220</v>
      </c>
      <c r="M1336" s="129" t="str">
        <f aca="true">IF(L1336-TODAY()&lt;0,"",IF(L1336-TODAY()&lt;30,30,IF(L1336-TODAY()&lt;60,60,IF(L1336-TODAY()&lt;90,90,IF(L1336-TODAY()&lt;180,180,"")))))</f>
        <v/>
      </c>
      <c r="N1336" s="156" t="n">
        <v>16090.2</v>
      </c>
      <c r="O1336" s="137"/>
      <c r="P1336" s="92"/>
    </row>
    <row r="1337" customFormat="false" ht="11.25" hidden="false" customHeight="false" outlineLevel="0" collapsed="false">
      <c r="A1337" s="158" t="s">
        <v>2981</v>
      </c>
      <c r="B1337" s="173" t="str">
        <f aca="false">MID(A1337,8,4)</f>
        <v>2016</v>
      </c>
      <c r="C1337" s="158" t="s">
        <v>27</v>
      </c>
      <c r="D1337" s="158" t="s">
        <v>43</v>
      </c>
      <c r="E1337" s="135" t="s">
        <v>837</v>
      </c>
      <c r="F1337" s="138" t="s">
        <v>2986</v>
      </c>
      <c r="G1337" s="137" t="s">
        <v>2506</v>
      </c>
      <c r="H1337" s="137" t="n">
        <v>201700067</v>
      </c>
      <c r="I1337" s="137" t="s">
        <v>2984</v>
      </c>
      <c r="J1337" s="137" t="s">
        <v>2985</v>
      </c>
      <c r="K1337" s="174" t="n">
        <v>42714</v>
      </c>
      <c r="L1337" s="155" t="n">
        <v>43489</v>
      </c>
      <c r="M1337" s="129" t="str">
        <f aca="true">IF(L1337-TODAY()&lt;0,"",IF(L1337-TODAY()&lt;30,30,IF(L1337-TODAY()&lt;60,60,IF(L1337-TODAY()&lt;90,90,IF(L1337-TODAY()&lt;180,180,"")))))</f>
        <v/>
      </c>
      <c r="N1337" s="156" t="n">
        <v>14882.28</v>
      </c>
      <c r="O1337" s="137"/>
      <c r="P1337" s="92"/>
    </row>
    <row r="1338" customFormat="false" ht="11.25" hidden="false" customHeight="false" outlineLevel="0" collapsed="false">
      <c r="A1338" s="158" t="s">
        <v>2981</v>
      </c>
      <c r="B1338" s="173" t="str">
        <f aca="false">MID(A1338,8,4)</f>
        <v>2016</v>
      </c>
      <c r="C1338" s="158" t="s">
        <v>27</v>
      </c>
      <c r="D1338" s="158" t="s">
        <v>43</v>
      </c>
      <c r="E1338" s="135" t="s">
        <v>837</v>
      </c>
      <c r="F1338" s="138" t="s">
        <v>2987</v>
      </c>
      <c r="G1338" s="137" t="s">
        <v>2506</v>
      </c>
      <c r="H1338" s="137" t="n">
        <v>201700067</v>
      </c>
      <c r="I1338" s="137" t="s">
        <v>2984</v>
      </c>
      <c r="J1338" s="137" t="s">
        <v>2985</v>
      </c>
      <c r="K1338" s="174" t="n">
        <v>43489</v>
      </c>
      <c r="L1338" s="155" t="n">
        <v>43854</v>
      </c>
      <c r="M1338" s="129" t="str">
        <f aca="true">IF(L1338-TODAY()&lt;0,"",IF(L1338-TODAY()&lt;30,30,IF(L1338-TODAY()&lt;60,60,IF(L1338-TODAY()&lt;90,90,IF(L1338-TODAY()&lt;180,180,"")))))</f>
        <v/>
      </c>
      <c r="N1338" s="156" t="n">
        <v>15484.32</v>
      </c>
      <c r="O1338" s="137"/>
      <c r="P1338" s="92"/>
    </row>
    <row r="1339" customFormat="false" ht="11.25" hidden="false" customHeight="false" outlineLevel="0" collapsed="false">
      <c r="A1339" s="158" t="s">
        <v>2981</v>
      </c>
      <c r="B1339" s="173" t="str">
        <f aca="false">MID(A1339,8,4)</f>
        <v>2016</v>
      </c>
      <c r="C1339" s="158" t="s">
        <v>27</v>
      </c>
      <c r="D1339" s="158" t="s">
        <v>43</v>
      </c>
      <c r="E1339" s="135" t="s">
        <v>837</v>
      </c>
      <c r="F1339" s="138" t="s">
        <v>2988</v>
      </c>
      <c r="G1339" s="137" t="s">
        <v>2506</v>
      </c>
      <c r="H1339" s="137" t="n">
        <v>201700067</v>
      </c>
      <c r="I1339" s="137" t="s">
        <v>2984</v>
      </c>
      <c r="J1339" s="137" t="s">
        <v>2985</v>
      </c>
      <c r="K1339" s="174" t="n">
        <v>43854</v>
      </c>
      <c r="L1339" s="155" t="n">
        <v>44220</v>
      </c>
      <c r="M1339" s="129" t="str">
        <f aca="true">IF(L1339-TODAY()&lt;0,"",IF(L1339-TODAY()&lt;30,30,IF(L1339-TODAY()&lt;60,60,IF(L1339-TODAY()&lt;90,90,IF(L1339-TODAY()&lt;180,180,"")))))</f>
        <v/>
      </c>
      <c r="N1339" s="156" t="n">
        <v>16090.2</v>
      </c>
      <c r="O1339" s="137"/>
      <c r="P1339" s="92"/>
    </row>
    <row r="1340" s="8" customFormat="true" ht="28.3" hidden="false" customHeight="false" outlineLevel="0" collapsed="false">
      <c r="A1340" s="183" t="s">
        <v>2989</v>
      </c>
      <c r="B1340" s="173" t="str">
        <f aca="false">MID(A1340,8,4)</f>
        <v>2015</v>
      </c>
      <c r="C1340" s="183" t="s">
        <v>42</v>
      </c>
      <c r="D1340" s="183" t="s">
        <v>37</v>
      </c>
      <c r="E1340" s="135" t="s">
        <v>44</v>
      </c>
      <c r="F1340" s="136" t="s">
        <v>2990</v>
      </c>
      <c r="G1340" s="130" t="s">
        <v>976</v>
      </c>
      <c r="H1340" s="130" t="n">
        <v>201600305</v>
      </c>
      <c r="I1340" s="130" t="s">
        <v>547</v>
      </c>
      <c r="J1340" s="130" t="s">
        <v>2991</v>
      </c>
      <c r="K1340" s="174" t="n">
        <v>42751</v>
      </c>
      <c r="L1340" s="184" t="n">
        <v>44212</v>
      </c>
      <c r="M1340" s="129" t="str">
        <f aca="true">IF(L1340-TODAY()&lt;0,"",IF(L1340-TODAY()&lt;30,30,IF(L1340-TODAY()&lt;60,60,IF(L1340-TODAY()&lt;90,90,IF(L1340-TODAY()&lt;180,180,"")))))</f>
        <v/>
      </c>
      <c r="N1340" s="134" t="n">
        <v>601371</v>
      </c>
      <c r="O1340" s="130" t="n">
        <v>9</v>
      </c>
      <c r="P1340" s="179"/>
    </row>
    <row r="1341" s="8" customFormat="true" ht="22.5" hidden="false" customHeight="false" outlineLevel="0" collapsed="false">
      <c r="A1341" s="130" t="s">
        <v>2989</v>
      </c>
      <c r="B1341" s="124" t="str">
        <f aca="false">MID(A1341,8,4)</f>
        <v>2015</v>
      </c>
      <c r="C1341" s="130" t="s">
        <v>42</v>
      </c>
      <c r="D1341" s="130" t="s">
        <v>37</v>
      </c>
      <c r="E1341" s="131" t="s">
        <v>837</v>
      </c>
      <c r="F1341" s="132" t="s">
        <v>2992</v>
      </c>
      <c r="G1341" s="130" t="s">
        <v>2993</v>
      </c>
      <c r="H1341" s="130" t="n">
        <v>201600305</v>
      </c>
      <c r="I1341" s="130" t="s">
        <v>547</v>
      </c>
      <c r="J1341" s="130" t="s">
        <v>2991</v>
      </c>
      <c r="K1341" s="174" t="n">
        <v>42723</v>
      </c>
      <c r="L1341" s="133" t="n">
        <v>43481</v>
      </c>
      <c r="M1341" s="129" t="str">
        <f aca="true">IF(L1341-TODAY()&lt;0,"",IF(L1341-TODAY()&lt;30,30,IF(L1341-TODAY()&lt;60,60,IF(L1341-TODAY()&lt;90,90,IF(L1341-TODAY()&lt;180,180,"")))))</f>
        <v/>
      </c>
      <c r="N1341" s="134" t="n">
        <v>564776.04</v>
      </c>
      <c r="O1341" s="130" t="n">
        <v>9</v>
      </c>
      <c r="P1341" s="179"/>
    </row>
    <row r="1342" s="8" customFormat="true" ht="22.5" hidden="false" customHeight="false" outlineLevel="0" collapsed="false">
      <c r="A1342" s="130" t="s">
        <v>2989</v>
      </c>
      <c r="B1342" s="124" t="str">
        <f aca="false">MID(A1342,8,4)</f>
        <v>2015</v>
      </c>
      <c r="C1342" s="130" t="s">
        <v>42</v>
      </c>
      <c r="D1342" s="130" t="s">
        <v>37</v>
      </c>
      <c r="E1342" s="131" t="s">
        <v>1047</v>
      </c>
      <c r="F1342" s="132" t="s">
        <v>2994</v>
      </c>
      <c r="G1342" s="130" t="s">
        <v>2993</v>
      </c>
      <c r="H1342" s="130" t="n">
        <v>201600305</v>
      </c>
      <c r="I1342" s="130" t="s">
        <v>547</v>
      </c>
      <c r="J1342" s="130" t="s">
        <v>2991</v>
      </c>
      <c r="K1342" s="174" t="n">
        <v>42724</v>
      </c>
      <c r="L1342" s="133" t="n">
        <v>43481</v>
      </c>
      <c r="M1342" s="129" t="str">
        <f aca="true">IF(L1342-TODAY()&lt;0,"",IF(L1342-TODAY()&lt;30,30,IF(L1342-TODAY()&lt;60,60,IF(L1342-TODAY()&lt;90,90,IF(L1342-TODAY()&lt;180,180,"")))))</f>
        <v/>
      </c>
      <c r="N1342" s="134" t="n">
        <v>581046.36</v>
      </c>
      <c r="O1342" s="130" t="n">
        <v>9</v>
      </c>
      <c r="P1342" s="179"/>
    </row>
    <row r="1343" customFormat="false" ht="22.5" hidden="false" customHeight="false" outlineLevel="0" collapsed="false">
      <c r="A1343" s="130" t="s">
        <v>2989</v>
      </c>
      <c r="B1343" s="124" t="str">
        <f aca="false">MID(A1343,8,4)</f>
        <v>2015</v>
      </c>
      <c r="C1343" s="130" t="s">
        <v>42</v>
      </c>
      <c r="D1343" s="130" t="s">
        <v>37</v>
      </c>
      <c r="E1343" s="131" t="s">
        <v>837</v>
      </c>
      <c r="F1343" s="132" t="s">
        <v>2995</v>
      </c>
      <c r="G1343" s="130" t="s">
        <v>2993</v>
      </c>
      <c r="H1343" s="130" t="n">
        <v>201600305</v>
      </c>
      <c r="I1343" s="130" t="s">
        <v>547</v>
      </c>
      <c r="J1343" s="130" t="s">
        <v>2991</v>
      </c>
      <c r="K1343" s="174" t="n">
        <v>43481</v>
      </c>
      <c r="L1343" s="133" t="n">
        <v>43846</v>
      </c>
      <c r="M1343" s="129" t="str">
        <f aca="true">IF(L1343-TODAY()&lt;0,"",IF(L1343-TODAY()&lt;30,30,IF(L1343-TODAY()&lt;60,60,IF(L1343-TODAY()&lt;90,90,IF(L1343-TODAY()&lt;180,180,"")))))</f>
        <v/>
      </c>
      <c r="N1343" s="134" t="n">
        <v>581046.36</v>
      </c>
      <c r="O1343" s="137" t="n">
        <v>9</v>
      </c>
      <c r="P1343" s="92" t="s">
        <v>2996</v>
      </c>
    </row>
    <row r="1344" customFormat="false" ht="22.5" hidden="false" customHeight="false" outlineLevel="0" collapsed="false">
      <c r="A1344" s="130" t="s">
        <v>2989</v>
      </c>
      <c r="B1344" s="124" t="str">
        <f aca="false">MID(A1344,8,4)</f>
        <v>2015</v>
      </c>
      <c r="C1344" s="130" t="s">
        <v>42</v>
      </c>
      <c r="D1344" s="130" t="s">
        <v>37</v>
      </c>
      <c r="E1344" s="131" t="s">
        <v>1047</v>
      </c>
      <c r="F1344" s="132" t="s">
        <v>1790</v>
      </c>
      <c r="G1344" s="130" t="s">
        <v>2993</v>
      </c>
      <c r="H1344" s="130" t="n">
        <v>201600305</v>
      </c>
      <c r="I1344" s="130" t="s">
        <v>547</v>
      </c>
      <c r="J1344" s="130" t="s">
        <v>2991</v>
      </c>
      <c r="K1344" s="174" t="n">
        <v>43466</v>
      </c>
      <c r="L1344" s="133" t="n">
        <v>43846</v>
      </c>
      <c r="M1344" s="129" t="str">
        <f aca="true">IF(L1344-TODAY()&lt;0,"",IF(L1344-TODAY()&lt;30,30,IF(L1344-TODAY()&lt;60,60,IF(L1344-TODAY()&lt;90,90,IF(L1344-TODAY()&lt;180,180,"")))))</f>
        <v/>
      </c>
      <c r="N1344" s="134" t="n">
        <v>19652.83</v>
      </c>
      <c r="O1344" s="137" t="n">
        <v>9</v>
      </c>
      <c r="P1344" s="92"/>
    </row>
    <row r="1345" customFormat="false" ht="11.25" hidden="false" customHeight="false" outlineLevel="0" collapsed="false">
      <c r="A1345" s="130" t="s">
        <v>2989</v>
      </c>
      <c r="B1345" s="124" t="str">
        <f aca="false">MID(A1345,8,4)</f>
        <v>2015</v>
      </c>
      <c r="C1345" s="130" t="s">
        <v>42</v>
      </c>
      <c r="D1345" s="130" t="s">
        <v>37</v>
      </c>
      <c r="E1345" s="131" t="s">
        <v>837</v>
      </c>
      <c r="F1345" s="132" t="s">
        <v>2997</v>
      </c>
      <c r="G1345" s="130" t="s">
        <v>2993</v>
      </c>
      <c r="H1345" s="130" t="n">
        <v>201600305</v>
      </c>
      <c r="I1345" s="130" t="s">
        <v>547</v>
      </c>
      <c r="J1345" s="130" t="s">
        <v>2991</v>
      </c>
      <c r="K1345" s="174" t="n">
        <v>43846</v>
      </c>
      <c r="L1345" s="133" t="n">
        <v>44212</v>
      </c>
      <c r="M1345" s="129" t="str">
        <f aca="true">IF(L1345-TODAY()&lt;0,"",IF(L1345-TODAY()&lt;30,30,IF(L1345-TODAY()&lt;60,60,IF(L1345-TODAY()&lt;90,90,IF(L1345-TODAY()&lt;180,180,"")))))</f>
        <v/>
      </c>
      <c r="N1345" s="134" t="n">
        <v>601371</v>
      </c>
      <c r="O1345" s="137"/>
      <c r="P1345" s="92"/>
    </row>
    <row r="1346" s="7" customFormat="true" ht="22.5" hidden="false" customHeight="false" outlineLevel="0" collapsed="false">
      <c r="A1346" s="137" t="s">
        <v>728</v>
      </c>
      <c r="B1346" s="124" t="str">
        <f aca="false">MID(A1346,8,4)</f>
        <v>2014</v>
      </c>
      <c r="C1346" s="137" t="s">
        <v>42</v>
      </c>
      <c r="D1346" s="137" t="s">
        <v>37</v>
      </c>
      <c r="E1346" s="131" t="s">
        <v>44</v>
      </c>
      <c r="F1346" s="145" t="s">
        <v>2998</v>
      </c>
      <c r="G1346" s="137" t="s">
        <v>2999</v>
      </c>
      <c r="H1346" s="137" t="n">
        <v>201500002</v>
      </c>
      <c r="I1346" s="137" t="s">
        <v>158</v>
      </c>
      <c r="J1346" s="137" t="s">
        <v>2953</v>
      </c>
      <c r="K1346" s="174" t="n">
        <v>42023</v>
      </c>
      <c r="L1346" s="128" t="n">
        <v>44215</v>
      </c>
      <c r="M1346" s="129" t="str">
        <f aca="true">IF(L1346-TODAY()&lt;0,"",IF(L1346-TODAY()&lt;30,30,IF(L1346-TODAY()&lt;60,60,IF(L1346-TODAY()&lt;90,90,IF(L1346-TODAY()&lt;180,180,"")))))</f>
        <v/>
      </c>
      <c r="N1346" s="189" t="n">
        <v>2498467.2</v>
      </c>
      <c r="O1346" s="137" t="n">
        <v>34</v>
      </c>
      <c r="P1346" s="92" t="s">
        <v>3000</v>
      </c>
    </row>
    <row r="1347" customFormat="false" ht="22.5" hidden="false" customHeight="false" outlineLevel="0" collapsed="false">
      <c r="A1347" s="158" t="s">
        <v>728</v>
      </c>
      <c r="B1347" s="124" t="str">
        <f aca="false">MID(A1347,8,4)</f>
        <v>2014</v>
      </c>
      <c r="C1347" s="158" t="s">
        <v>42</v>
      </c>
      <c r="D1347" s="158" t="s">
        <v>37</v>
      </c>
      <c r="E1347" s="135" t="s">
        <v>837</v>
      </c>
      <c r="F1347" s="138" t="s">
        <v>3001</v>
      </c>
      <c r="G1347" s="137" t="s">
        <v>51</v>
      </c>
      <c r="H1347" s="137" t="n">
        <v>201500002</v>
      </c>
      <c r="I1347" s="137" t="s">
        <v>158</v>
      </c>
      <c r="J1347" s="137" t="s">
        <v>2953</v>
      </c>
      <c r="K1347" s="174" t="n">
        <v>42727</v>
      </c>
      <c r="L1347" s="155" t="n">
        <v>43484</v>
      </c>
      <c r="M1347" s="129" t="str">
        <f aca="true">IF(L1347-TODAY()&lt;0,"",IF(L1347-TODAY()&lt;30,30,IF(L1347-TODAY()&lt;60,60,IF(L1347-TODAY()&lt;90,90,IF(L1347-TODAY()&lt;180,180,"")))))</f>
        <v/>
      </c>
      <c r="N1347" s="190" t="n">
        <v>2417978.64</v>
      </c>
      <c r="O1347" s="137" t="n">
        <v>36</v>
      </c>
      <c r="P1347" s="92" t="s">
        <v>3002</v>
      </c>
    </row>
    <row r="1348" customFormat="false" ht="22.5" hidden="false" customHeight="false" outlineLevel="0" collapsed="false">
      <c r="A1348" s="137" t="s">
        <v>728</v>
      </c>
      <c r="B1348" s="124" t="str">
        <f aca="false">MID(A1348,8,4)</f>
        <v>2014</v>
      </c>
      <c r="C1348" s="158" t="s">
        <v>42</v>
      </c>
      <c r="D1348" s="158" t="s">
        <v>37</v>
      </c>
      <c r="E1348" s="135" t="s">
        <v>1047</v>
      </c>
      <c r="F1348" s="138" t="s">
        <v>3003</v>
      </c>
      <c r="G1348" s="137" t="s">
        <v>2999</v>
      </c>
      <c r="H1348" s="137" t="n">
        <v>201500002</v>
      </c>
      <c r="I1348" s="137" t="s">
        <v>158</v>
      </c>
      <c r="J1348" s="137" t="s">
        <v>2953</v>
      </c>
      <c r="K1348" s="174" t="n">
        <v>42728</v>
      </c>
      <c r="L1348" s="155" t="n">
        <v>43484</v>
      </c>
      <c r="M1348" s="129" t="str">
        <f aca="true">IF(L1348-TODAY()&lt;0,"",IF(L1348-TODAY()&lt;30,30,IF(L1348-TODAY()&lt;60,60,IF(L1348-TODAY()&lt;90,90,IF(L1348-TODAY()&lt;180,180,"")))))</f>
        <v/>
      </c>
      <c r="N1348" s="189" t="n">
        <v>2437052.64</v>
      </c>
      <c r="O1348" s="137" t="n">
        <v>36</v>
      </c>
      <c r="P1348" s="92"/>
    </row>
    <row r="1349" s="71" customFormat="true" ht="22.5" hidden="false" customHeight="false" outlineLevel="0" collapsed="false">
      <c r="A1349" s="137" t="s">
        <v>1815</v>
      </c>
      <c r="B1349" s="124" t="str">
        <f aca="false">MID(A1349,8,4)</f>
        <v>2014</v>
      </c>
      <c r="C1349" s="158" t="s">
        <v>42</v>
      </c>
      <c r="D1349" s="158" t="s">
        <v>37</v>
      </c>
      <c r="E1349" s="135" t="s">
        <v>837</v>
      </c>
      <c r="F1349" s="138" t="s">
        <v>3004</v>
      </c>
      <c r="G1349" s="137" t="s">
        <v>709</v>
      </c>
      <c r="H1349" s="137" t="n">
        <v>201500002</v>
      </c>
      <c r="I1349" s="137" t="s">
        <v>158</v>
      </c>
      <c r="J1349" s="137" t="s">
        <v>2953</v>
      </c>
      <c r="K1349" s="174" t="n">
        <v>43484</v>
      </c>
      <c r="L1349" s="155" t="n">
        <v>43849</v>
      </c>
      <c r="M1349" s="129" t="str">
        <f aca="true">IF(L1349-TODAY()&lt;0,"",IF(L1349-TODAY()&lt;30,30,IF(L1349-TODAY()&lt;60,60,IF(L1349-TODAY()&lt;90,90,IF(L1349-TODAY()&lt;180,180,"")))))</f>
        <v/>
      </c>
      <c r="N1349" s="189" t="n">
        <v>2437052.64</v>
      </c>
      <c r="O1349" s="137" t="n">
        <v>36</v>
      </c>
      <c r="P1349" s="92"/>
    </row>
    <row r="1350" s="71" customFormat="true" ht="22.5" hidden="false" customHeight="false" outlineLevel="0" collapsed="false">
      <c r="A1350" s="137" t="s">
        <v>1815</v>
      </c>
      <c r="B1350" s="124" t="str">
        <f aca="false">MID(A1350,8,4)</f>
        <v>2014</v>
      </c>
      <c r="C1350" s="158" t="s">
        <v>42</v>
      </c>
      <c r="D1350" s="158" t="s">
        <v>37</v>
      </c>
      <c r="E1350" s="135" t="s">
        <v>1047</v>
      </c>
      <c r="F1350" s="138" t="s">
        <v>2436</v>
      </c>
      <c r="G1350" s="137" t="s">
        <v>709</v>
      </c>
      <c r="H1350" s="137" t="n">
        <v>201500002</v>
      </c>
      <c r="I1350" s="137" t="s">
        <v>158</v>
      </c>
      <c r="J1350" s="137" t="s">
        <v>2953</v>
      </c>
      <c r="K1350" s="174" t="n">
        <v>43466</v>
      </c>
      <c r="L1350" s="155" t="n">
        <v>43849</v>
      </c>
      <c r="M1350" s="129" t="str">
        <f aca="true">IF(L1350-TODAY()&lt;0,"",IF(L1350-TODAY()&lt;30,30,IF(L1350-TODAY()&lt;60,60,IF(L1350-TODAY()&lt;90,90,IF(L1350-TODAY()&lt;180,180,"")))))</f>
        <v/>
      </c>
      <c r="N1350" s="190" t="n">
        <v>106930.31</v>
      </c>
      <c r="O1350" s="137" t="n">
        <v>36</v>
      </c>
      <c r="P1350" s="92"/>
    </row>
    <row r="1351" s="71" customFormat="true" ht="22.5" hidden="false" customHeight="false" outlineLevel="0" collapsed="false">
      <c r="A1351" s="137" t="s">
        <v>1815</v>
      </c>
      <c r="B1351" s="124" t="str">
        <f aca="false">MID(A1351,8,4)</f>
        <v>2014</v>
      </c>
      <c r="C1351" s="158" t="s">
        <v>42</v>
      </c>
      <c r="D1351" s="158" t="s">
        <v>37</v>
      </c>
      <c r="E1351" s="135" t="s">
        <v>837</v>
      </c>
      <c r="F1351" s="138" t="s">
        <v>3005</v>
      </c>
      <c r="G1351" s="137" t="s">
        <v>709</v>
      </c>
      <c r="H1351" s="137" t="n">
        <v>201500002</v>
      </c>
      <c r="I1351" s="137" t="s">
        <v>158</v>
      </c>
      <c r="J1351" s="137" t="s">
        <v>2953</v>
      </c>
      <c r="K1351" s="174" t="n">
        <v>43718</v>
      </c>
      <c r="L1351" s="155" t="n">
        <v>43849</v>
      </c>
      <c r="M1351" s="129" t="str">
        <f aca="true">IF(L1351-TODAY()&lt;0,"",IF(L1351-TODAY()&lt;30,30,IF(L1351-TODAY()&lt;60,60,IF(L1351-TODAY()&lt;90,90,IF(L1351-TODAY()&lt;180,180,"")))))</f>
        <v/>
      </c>
      <c r="N1351" s="190" t="n">
        <v>-50652.72</v>
      </c>
      <c r="O1351" s="137" t="n">
        <v>-2</v>
      </c>
      <c r="P1351" s="92"/>
    </row>
    <row r="1352" s="71" customFormat="true" ht="22.5" hidden="false" customHeight="false" outlineLevel="0" collapsed="false">
      <c r="A1352" s="137" t="s">
        <v>1815</v>
      </c>
      <c r="B1352" s="124" t="str">
        <f aca="false">MID(A1352,8,4)</f>
        <v>2014</v>
      </c>
      <c r="C1352" s="158" t="s">
        <v>42</v>
      </c>
      <c r="D1352" s="158" t="s">
        <v>37</v>
      </c>
      <c r="E1352" s="135" t="s">
        <v>837</v>
      </c>
      <c r="F1352" s="138" t="s">
        <v>3006</v>
      </c>
      <c r="G1352" s="137" t="s">
        <v>709</v>
      </c>
      <c r="H1352" s="137" t="n">
        <v>201500002</v>
      </c>
      <c r="I1352" s="137" t="s">
        <v>158</v>
      </c>
      <c r="J1352" s="137" t="s">
        <v>2953</v>
      </c>
      <c r="K1352" s="174" t="n">
        <v>43849</v>
      </c>
      <c r="L1352" s="155" t="n">
        <v>44215</v>
      </c>
      <c r="M1352" s="129" t="str">
        <f aca="true">IF(L1352-TODAY()&lt;0,"",IF(L1352-TODAY()&lt;30,30,IF(L1352-TODAY()&lt;60,60,IF(L1352-TODAY()&lt;90,90,IF(L1352-TODAY()&lt;180,180,"")))))</f>
        <v/>
      </c>
      <c r="N1352" s="190" t="n">
        <v>2397853.32</v>
      </c>
      <c r="O1352" s="137" t="n">
        <v>34</v>
      </c>
      <c r="P1352" s="92"/>
    </row>
    <row r="1353" s="71" customFormat="true" ht="22.5" hidden="false" customHeight="false" outlineLevel="0" collapsed="false">
      <c r="A1353" s="137" t="s">
        <v>1815</v>
      </c>
      <c r="B1353" s="124" t="str">
        <f aca="false">MID(A1353,8,4)</f>
        <v>2014</v>
      </c>
      <c r="C1353" s="158" t="s">
        <v>42</v>
      </c>
      <c r="D1353" s="158" t="s">
        <v>37</v>
      </c>
      <c r="E1353" s="135" t="s">
        <v>1047</v>
      </c>
      <c r="F1353" s="138" t="s">
        <v>3007</v>
      </c>
      <c r="G1353" s="137" t="s">
        <v>709</v>
      </c>
      <c r="H1353" s="137" t="n">
        <v>201500002</v>
      </c>
      <c r="I1353" s="137" t="s">
        <v>158</v>
      </c>
      <c r="J1353" s="137" t="s">
        <v>2953</v>
      </c>
      <c r="K1353" s="174" t="n">
        <v>43831</v>
      </c>
      <c r="L1353" s="155" t="n">
        <v>44215</v>
      </c>
      <c r="M1353" s="129" t="str">
        <f aca="true">IF(L1353-TODAY()&lt;0,"",IF(L1353-TODAY()&lt;30,30,IF(L1353-TODAY()&lt;60,60,IF(L1353-TODAY()&lt;90,90,IF(L1353-TODAY()&lt;180,180,"")))))</f>
        <v/>
      </c>
      <c r="N1353" s="190" t="n">
        <v>105752.76</v>
      </c>
      <c r="O1353" s="137" t="n">
        <v>34</v>
      </c>
      <c r="P1353" s="92"/>
    </row>
    <row r="1354" s="191" customFormat="true" ht="28.3" hidden="false" customHeight="false" outlineLevel="0" collapsed="false">
      <c r="A1354" s="137" t="s">
        <v>3008</v>
      </c>
      <c r="B1354" s="124" t="str">
        <f aca="false">MID(A1354,8,4)</f>
        <v>2015</v>
      </c>
      <c r="C1354" s="137" t="s">
        <v>42</v>
      </c>
      <c r="D1354" s="137" t="s">
        <v>37</v>
      </c>
      <c r="E1354" s="131" t="s">
        <v>44</v>
      </c>
      <c r="F1354" s="145" t="s">
        <v>3009</v>
      </c>
      <c r="G1354" s="137" t="s">
        <v>1065</v>
      </c>
      <c r="H1354" s="137" t="n">
        <v>201700001</v>
      </c>
      <c r="I1354" s="137" t="s">
        <v>333</v>
      </c>
      <c r="J1354" s="137" t="s">
        <v>3010</v>
      </c>
      <c r="K1354" s="174" t="n">
        <v>43863</v>
      </c>
      <c r="L1354" s="155" t="n">
        <v>44229</v>
      </c>
      <c r="M1354" s="129" t="str">
        <f aca="true">IF(L1354-TODAY()&lt;0,"",IF(L1354-TODAY()&lt;30,30,IF(L1354-TODAY()&lt;60,60,IF(L1354-TODAY()&lt;90,90,IF(L1354-TODAY()&lt;180,180,"")))))</f>
        <v/>
      </c>
      <c r="N1354" s="156" t="n">
        <v>136532.88</v>
      </c>
      <c r="O1354" s="137" t="n">
        <v>2</v>
      </c>
      <c r="P1354" s="92"/>
      <c r="V1354" s="192"/>
      <c r="W1354" s="192"/>
      <c r="X1354" s="192"/>
      <c r="Y1354" s="192"/>
      <c r="Z1354" s="192"/>
    </row>
    <row r="1355" s="191" customFormat="true" ht="20.25" hidden="false" customHeight="true" outlineLevel="0" collapsed="false">
      <c r="A1355" s="158" t="s">
        <v>3008</v>
      </c>
      <c r="B1355" s="173" t="str">
        <f aca="false">MID(A1355,8,4)</f>
        <v>2015</v>
      </c>
      <c r="C1355" s="158" t="s">
        <v>42</v>
      </c>
      <c r="D1355" s="158" t="s">
        <v>37</v>
      </c>
      <c r="E1355" s="135" t="s">
        <v>837</v>
      </c>
      <c r="F1355" s="138" t="s">
        <v>3011</v>
      </c>
      <c r="G1355" s="137" t="s">
        <v>1065</v>
      </c>
      <c r="H1355" s="137" t="n">
        <v>201700001</v>
      </c>
      <c r="I1355" s="137" t="s">
        <v>333</v>
      </c>
      <c r="J1355" s="137" t="s">
        <v>3010</v>
      </c>
      <c r="K1355" s="174" t="n">
        <v>42745</v>
      </c>
      <c r="L1355" s="155" t="n">
        <v>43498</v>
      </c>
      <c r="M1355" s="129" t="str">
        <f aca="true">IF(L1355-TODAY()&lt;0,"",IF(L1355-TODAY()&lt;30,30,IF(L1355-TODAY()&lt;60,60,IF(L1355-TODAY()&lt;90,90,IF(L1355-TODAY()&lt;180,180,"")))))</f>
        <v/>
      </c>
      <c r="N1355" s="156" t="n">
        <v>129521.52</v>
      </c>
      <c r="O1355" s="137" t="n">
        <v>2</v>
      </c>
      <c r="P1355" s="92"/>
    </row>
    <row r="1356" s="191" customFormat="true" ht="28.5" hidden="false" customHeight="true" outlineLevel="0" collapsed="false">
      <c r="A1356" s="158" t="s">
        <v>3008</v>
      </c>
      <c r="B1356" s="173" t="str">
        <f aca="false">MID(A1356,8,4)</f>
        <v>2015</v>
      </c>
      <c r="C1356" s="158" t="s">
        <v>42</v>
      </c>
      <c r="D1356" s="158" t="s">
        <v>37</v>
      </c>
      <c r="E1356" s="135" t="s">
        <v>1047</v>
      </c>
      <c r="F1356" s="138" t="s">
        <v>3012</v>
      </c>
      <c r="G1356" s="137" t="s">
        <v>1065</v>
      </c>
      <c r="H1356" s="137" t="n">
        <v>201700001</v>
      </c>
      <c r="I1356" s="137" t="s">
        <v>333</v>
      </c>
      <c r="J1356" s="137" t="s">
        <v>3010</v>
      </c>
      <c r="K1356" s="174" t="n">
        <v>42746</v>
      </c>
      <c r="L1356" s="155" t="n">
        <v>43498</v>
      </c>
      <c r="M1356" s="129" t="str">
        <f aca="true">IF(L1356-TODAY()&lt;0,"",IF(L1356-TODAY()&lt;30,30,IF(L1356-TODAY()&lt;60,60,IF(L1356-TODAY()&lt;90,90,IF(L1356-TODAY()&lt;180,180,"")))))</f>
        <v/>
      </c>
      <c r="N1356" s="156" t="n">
        <v>130423.92</v>
      </c>
      <c r="O1356" s="137" t="n">
        <v>2</v>
      </c>
      <c r="P1356" s="92"/>
    </row>
    <row r="1357" s="191" customFormat="true" ht="22.5" hidden="false" customHeight="false" outlineLevel="0" collapsed="false">
      <c r="A1357" s="158" t="s">
        <v>3013</v>
      </c>
      <c r="B1357" s="173" t="str">
        <f aca="false">MID(A1357,8,4)</f>
        <v>2015</v>
      </c>
      <c r="C1357" s="158" t="s">
        <v>42</v>
      </c>
      <c r="D1357" s="158" t="s">
        <v>37</v>
      </c>
      <c r="E1357" s="135" t="s">
        <v>837</v>
      </c>
      <c r="F1357" s="138" t="s">
        <v>3014</v>
      </c>
      <c r="G1357" s="137" t="s">
        <v>1065</v>
      </c>
      <c r="H1357" s="137" t="n">
        <v>201700001</v>
      </c>
      <c r="I1357" s="137" t="s">
        <v>333</v>
      </c>
      <c r="J1357" s="137" t="s">
        <v>3010</v>
      </c>
      <c r="K1357" s="174" t="n">
        <v>43498</v>
      </c>
      <c r="L1357" s="155" t="n">
        <v>43863</v>
      </c>
      <c r="M1357" s="129" t="str">
        <f aca="true">IF(L1357-TODAY()&lt;0,"",IF(L1357-TODAY()&lt;30,30,IF(L1357-TODAY()&lt;60,60,IF(L1357-TODAY()&lt;90,90,IF(L1357-TODAY()&lt;180,180,"")))))</f>
        <v/>
      </c>
      <c r="N1357" s="156" t="n">
        <v>130423.92</v>
      </c>
      <c r="O1357" s="137" t="n">
        <v>2</v>
      </c>
      <c r="P1357" s="92"/>
    </row>
    <row r="1358" s="191" customFormat="true" ht="22.5" hidden="false" customHeight="false" outlineLevel="0" collapsed="false">
      <c r="A1358" s="158" t="s">
        <v>3013</v>
      </c>
      <c r="B1358" s="173" t="str">
        <f aca="false">MID(A1358,8,4)</f>
        <v>2015</v>
      </c>
      <c r="C1358" s="158" t="s">
        <v>42</v>
      </c>
      <c r="D1358" s="158" t="s">
        <v>37</v>
      </c>
      <c r="E1358" s="135" t="s">
        <v>1047</v>
      </c>
      <c r="F1358" s="138" t="s">
        <v>1790</v>
      </c>
      <c r="G1358" s="137" t="s">
        <v>1065</v>
      </c>
      <c r="H1358" s="137" t="n">
        <v>201700001</v>
      </c>
      <c r="I1358" s="137" t="s">
        <v>333</v>
      </c>
      <c r="J1358" s="137" t="s">
        <v>3010</v>
      </c>
      <c r="K1358" s="174" t="n">
        <v>43466</v>
      </c>
      <c r="L1358" s="155" t="n">
        <v>43863</v>
      </c>
      <c r="M1358" s="129" t="str">
        <f aca="true">IF(L1358-TODAY()&lt;0,"",IF(L1358-TODAY()&lt;30,30,IF(L1358-TODAY()&lt;60,60,IF(L1358-TODAY()&lt;90,90,IF(L1358-TODAY()&lt;180,180,"")))))</f>
        <v/>
      </c>
      <c r="N1358" s="156" t="n">
        <v>2846.05</v>
      </c>
      <c r="O1358" s="137" t="n">
        <v>2</v>
      </c>
      <c r="P1358" s="92"/>
    </row>
    <row r="1359" s="191" customFormat="true" ht="19.25" hidden="false" customHeight="false" outlineLevel="0" collapsed="false">
      <c r="A1359" s="158" t="s">
        <v>3013</v>
      </c>
      <c r="B1359" s="173" t="str">
        <f aca="false">MID(A1359,8,4)</f>
        <v>2015</v>
      </c>
      <c r="C1359" s="158" t="s">
        <v>42</v>
      </c>
      <c r="D1359" s="158" t="s">
        <v>37</v>
      </c>
      <c r="E1359" s="135" t="s">
        <v>837</v>
      </c>
      <c r="F1359" s="138" t="s">
        <v>3015</v>
      </c>
      <c r="G1359" s="137" t="s">
        <v>1065</v>
      </c>
      <c r="H1359" s="137" t="n">
        <v>201700001</v>
      </c>
      <c r="I1359" s="137" t="s">
        <v>333</v>
      </c>
      <c r="J1359" s="137" t="s">
        <v>3010</v>
      </c>
      <c r="K1359" s="174" t="n">
        <v>43863</v>
      </c>
      <c r="L1359" s="155" t="n">
        <v>44229</v>
      </c>
      <c r="M1359" s="129" t="str">
        <f aca="true">IF(L1359-TODAY()&lt;0,"",IF(L1359-TODAY()&lt;30,30,IF(L1359-TODAY()&lt;60,60,IF(L1359-TODAY()&lt;90,90,IF(L1359-TODAY()&lt;180,180,"")))))</f>
        <v/>
      </c>
      <c r="N1359" s="156" t="n">
        <v>133058.16</v>
      </c>
      <c r="O1359" s="137" t="n">
        <v>2</v>
      </c>
      <c r="P1359" s="92"/>
    </row>
    <row r="1360" s="191" customFormat="true" ht="12.8" hidden="false" customHeight="false" outlineLevel="0" collapsed="false">
      <c r="A1360" s="158" t="s">
        <v>3013</v>
      </c>
      <c r="B1360" s="173" t="str">
        <f aca="false">MID(A1360,8,4)</f>
        <v>2015</v>
      </c>
      <c r="C1360" s="158" t="s">
        <v>42</v>
      </c>
      <c r="D1360" s="158" t="s">
        <v>37</v>
      </c>
      <c r="E1360" s="135" t="s">
        <v>1047</v>
      </c>
      <c r="F1360" s="138" t="s">
        <v>1794</v>
      </c>
      <c r="G1360" s="137" t="s">
        <v>1065</v>
      </c>
      <c r="H1360" s="137" t="n">
        <v>201700001</v>
      </c>
      <c r="I1360" s="137" t="s">
        <v>333</v>
      </c>
      <c r="J1360" s="137" t="s">
        <v>3010</v>
      </c>
      <c r="K1360" s="174" t="n">
        <v>43831</v>
      </c>
      <c r="L1360" s="155" t="n">
        <v>44229</v>
      </c>
      <c r="M1360" s="129"/>
      <c r="N1360" s="156" t="n">
        <v>3782.12</v>
      </c>
      <c r="O1360" s="137" t="n">
        <v>2</v>
      </c>
      <c r="P1360" s="92"/>
    </row>
    <row r="1361" customFormat="false" ht="11.25" hidden="false" customHeight="false" outlineLevel="0" collapsed="false">
      <c r="A1361" s="130" t="s">
        <v>3016</v>
      </c>
      <c r="B1361" s="124" t="str">
        <f aca="false">MID(A1361,8,4)</f>
        <v>2015</v>
      </c>
      <c r="C1361" s="130" t="s">
        <v>42</v>
      </c>
      <c r="D1361" s="130" t="s">
        <v>37</v>
      </c>
      <c r="E1361" s="131" t="s">
        <v>44</v>
      </c>
      <c r="F1361" s="132" t="s">
        <v>199</v>
      </c>
      <c r="G1361" s="130" t="s">
        <v>374</v>
      </c>
      <c r="H1361" s="130" t="n">
        <v>201600008</v>
      </c>
      <c r="I1361" s="130" t="s">
        <v>333</v>
      </c>
      <c r="J1361" s="137" t="s">
        <v>3010</v>
      </c>
      <c r="K1361" s="174" t="n">
        <v>42415</v>
      </c>
      <c r="L1361" s="133" t="n">
        <v>44242</v>
      </c>
      <c r="M1361" s="129" t="str">
        <f aca="true">IF(L1361-TODAY()&lt;0,"",IF(L1361-TODAY()&lt;30,30,IF(L1361-TODAY()&lt;60,60,IF(L1361-TODAY()&lt;90,90,IF(L1361-TODAY()&lt;180,180,"")))))</f>
        <v/>
      </c>
      <c r="N1361" s="193" t="n">
        <v>418848.96</v>
      </c>
      <c r="O1361" s="137" t="n">
        <v>8</v>
      </c>
      <c r="P1361" s="92"/>
    </row>
    <row r="1362" customFormat="false" ht="11.25" hidden="false" customHeight="false" outlineLevel="0" collapsed="false">
      <c r="A1362" s="124" t="s">
        <v>3016</v>
      </c>
      <c r="B1362" s="124" t="str">
        <f aca="false">MID(A1362,8,4)</f>
        <v>2015</v>
      </c>
      <c r="C1362" s="124" t="s">
        <v>42</v>
      </c>
      <c r="D1362" s="124" t="s">
        <v>37</v>
      </c>
      <c r="E1362" s="124" t="s">
        <v>1047</v>
      </c>
      <c r="F1362" s="194" t="s">
        <v>1996</v>
      </c>
      <c r="G1362" s="1" t="s">
        <v>113</v>
      </c>
      <c r="H1362" s="124" t="n">
        <v>201600008</v>
      </c>
      <c r="I1362" s="124" t="s">
        <v>333</v>
      </c>
      <c r="J1362" s="137" t="s">
        <v>3010</v>
      </c>
      <c r="K1362" s="174" t="n">
        <v>43117</v>
      </c>
      <c r="L1362" s="128" t="n">
        <v>43511</v>
      </c>
      <c r="M1362" s="129" t="str">
        <f aca="true">IF(L1362-TODAY()&lt;0,"",IF(L1362-TODAY()&lt;30,30,IF(L1362-TODAY()&lt;60,60,IF(L1362-TODAY()&lt;90,90,IF(L1362-TODAY()&lt;180,180,"")))))</f>
        <v/>
      </c>
      <c r="N1362" s="193" t="n">
        <v>391551.36</v>
      </c>
      <c r="O1362" s="124" t="n">
        <v>8</v>
      </c>
    </row>
    <row r="1363" customFormat="false" ht="11.25" hidden="false" customHeight="false" outlineLevel="0" collapsed="false">
      <c r="A1363" s="130" t="s">
        <v>3016</v>
      </c>
      <c r="B1363" s="124" t="str">
        <f aca="false">MID(A1363,8,4)</f>
        <v>2015</v>
      </c>
      <c r="C1363" s="130" t="s">
        <v>42</v>
      </c>
      <c r="D1363" s="130" t="s">
        <v>37</v>
      </c>
      <c r="E1363" s="135" t="s">
        <v>837</v>
      </c>
      <c r="F1363" s="136" t="s">
        <v>3017</v>
      </c>
      <c r="G1363" s="130" t="s">
        <v>374</v>
      </c>
      <c r="H1363" s="130" t="n">
        <v>201600008</v>
      </c>
      <c r="I1363" s="130" t="s">
        <v>333</v>
      </c>
      <c r="J1363" s="137" t="s">
        <v>3010</v>
      </c>
      <c r="K1363" s="174" t="n">
        <v>42753</v>
      </c>
      <c r="L1363" s="133" t="n">
        <v>43511</v>
      </c>
      <c r="M1363" s="129" t="str">
        <f aca="true">IF(L1363-TODAY()&lt;0,"",IF(L1363-TODAY()&lt;30,30,IF(L1363-TODAY()&lt;60,60,IF(L1363-TODAY()&lt;90,90,IF(L1363-TODAY()&lt;180,180,"")))))</f>
        <v/>
      </c>
      <c r="N1363" s="182" t="n">
        <v>380822.4</v>
      </c>
      <c r="O1363" s="124" t="n">
        <v>8</v>
      </c>
      <c r="P1363" s="92"/>
    </row>
    <row r="1364" customFormat="false" ht="11.25" hidden="false" customHeight="false" outlineLevel="0" collapsed="false">
      <c r="A1364" s="130" t="s">
        <v>3016</v>
      </c>
      <c r="B1364" s="124" t="str">
        <f aca="false">MID(A1364,8,4)</f>
        <v>2015</v>
      </c>
      <c r="C1364" s="130" t="s">
        <v>42</v>
      </c>
      <c r="D1364" s="130" t="s">
        <v>37</v>
      </c>
      <c r="E1364" s="135" t="s">
        <v>837</v>
      </c>
      <c r="F1364" s="136" t="s">
        <v>3018</v>
      </c>
      <c r="G1364" s="130" t="s">
        <v>374</v>
      </c>
      <c r="H1364" s="130" t="n">
        <v>201600008</v>
      </c>
      <c r="I1364" s="130" t="s">
        <v>333</v>
      </c>
      <c r="J1364" s="137" t="s">
        <v>3010</v>
      </c>
      <c r="K1364" s="174" t="n">
        <v>43511</v>
      </c>
      <c r="L1364" s="133" t="n">
        <v>43876</v>
      </c>
      <c r="M1364" s="129" t="str">
        <f aca="true">IF(L1364-TODAY()&lt;0,"",IF(L1364-TODAY()&lt;30,30,IF(L1364-TODAY()&lt;60,60,IF(L1364-TODAY()&lt;90,90,IF(L1364-TODAY()&lt;180,180,"")))))</f>
        <v/>
      </c>
      <c r="N1364" s="182" t="n">
        <v>391551.36</v>
      </c>
      <c r="O1364" s="124" t="n">
        <v>8</v>
      </c>
      <c r="P1364" s="92"/>
    </row>
    <row r="1365" customFormat="false" ht="22.5" hidden="false" customHeight="false" outlineLevel="0" collapsed="false">
      <c r="A1365" s="130" t="s">
        <v>3016</v>
      </c>
      <c r="B1365" s="124" t="str">
        <f aca="false">MID(A1365,8,4)</f>
        <v>2015</v>
      </c>
      <c r="C1365" s="130" t="s">
        <v>42</v>
      </c>
      <c r="D1365" s="130" t="s">
        <v>37</v>
      </c>
      <c r="E1365" s="135" t="s">
        <v>1047</v>
      </c>
      <c r="F1365" s="136" t="s">
        <v>1794</v>
      </c>
      <c r="G1365" s="130" t="s">
        <v>374</v>
      </c>
      <c r="H1365" s="130" t="n">
        <v>201600008</v>
      </c>
      <c r="I1365" s="130" t="s">
        <v>333</v>
      </c>
      <c r="J1365" s="137" t="s">
        <v>3010</v>
      </c>
      <c r="K1365" s="174" t="n">
        <v>43466</v>
      </c>
      <c r="L1365" s="133" t="n">
        <v>43876</v>
      </c>
      <c r="M1365" s="129" t="str">
        <f aca="true">IF(L1365-TODAY()&lt;0,"",IF(L1365-TODAY()&lt;30,30,IF(L1365-TODAY()&lt;60,60,IF(L1365-TODAY()&lt;90,90,IF(L1365-TODAY()&lt;180,180,"")))))</f>
        <v/>
      </c>
      <c r="N1365" s="182" t="n">
        <v>13945.25</v>
      </c>
      <c r="O1365" s="124" t="n">
        <v>8</v>
      </c>
      <c r="P1365" s="157"/>
    </row>
    <row r="1366" customFormat="false" ht="11.25" hidden="false" customHeight="false" outlineLevel="0" collapsed="false">
      <c r="A1366" s="130" t="s">
        <v>3016</v>
      </c>
      <c r="B1366" s="124" t="str">
        <f aca="false">MID(A1366,8,4)</f>
        <v>2015</v>
      </c>
      <c r="C1366" s="130" t="s">
        <v>42</v>
      </c>
      <c r="D1366" s="130" t="s">
        <v>37</v>
      </c>
      <c r="E1366" s="135" t="s">
        <v>837</v>
      </c>
      <c r="F1366" s="136" t="s">
        <v>3019</v>
      </c>
      <c r="G1366" s="130" t="s">
        <v>374</v>
      </c>
      <c r="H1366" s="130" t="n">
        <v>201600008</v>
      </c>
      <c r="I1366" s="130" t="s">
        <v>333</v>
      </c>
      <c r="J1366" s="137" t="s">
        <v>3010</v>
      </c>
      <c r="K1366" s="174" t="n">
        <v>43876</v>
      </c>
      <c r="L1366" s="133" t="n">
        <v>44242</v>
      </c>
      <c r="M1366" s="129" t="str">
        <f aca="true">IF(L1366-TODAY()&lt;0,"",IF(L1366-TODAY()&lt;30,30,IF(L1366-TODAY()&lt;60,60,IF(L1366-TODAY()&lt;90,90,IF(L1366-TODAY()&lt;180,180,"")))))</f>
        <v/>
      </c>
      <c r="N1366" s="182" t="n">
        <v>404287.68</v>
      </c>
      <c r="O1366" s="124" t="n">
        <v>8</v>
      </c>
      <c r="P1366" s="157"/>
    </row>
    <row r="1367" customFormat="false" ht="22.5" hidden="false" customHeight="false" outlineLevel="0" collapsed="false">
      <c r="A1367" s="130" t="s">
        <v>3016</v>
      </c>
      <c r="B1367" s="124" t="str">
        <f aca="false">MID(A1367,8,4)</f>
        <v>2015</v>
      </c>
      <c r="C1367" s="130" t="s">
        <v>42</v>
      </c>
      <c r="D1367" s="130" t="s">
        <v>37</v>
      </c>
      <c r="E1367" s="135" t="s">
        <v>1047</v>
      </c>
      <c r="F1367" s="136" t="s">
        <v>2436</v>
      </c>
      <c r="G1367" s="130" t="s">
        <v>374</v>
      </c>
      <c r="H1367" s="130" t="n">
        <v>201600008</v>
      </c>
      <c r="I1367" s="130" t="s">
        <v>333</v>
      </c>
      <c r="J1367" s="137" t="s">
        <v>3010</v>
      </c>
      <c r="K1367" s="174" t="n">
        <v>43831</v>
      </c>
      <c r="L1367" s="133" t="n">
        <v>44242</v>
      </c>
      <c r="M1367" s="129" t="str">
        <f aca="true">IF(L1367-TODAY()&lt;0,"",IF(L1367-TODAY()&lt;30,30,IF(L1367-TODAY()&lt;60,60,IF(L1367-TODAY()&lt;90,90,IF(L1367-TODAY()&lt;180,180,"")))))</f>
        <v/>
      </c>
      <c r="N1367" s="182" t="n">
        <v>16424.77</v>
      </c>
      <c r="O1367" s="124" t="n">
        <v>8</v>
      </c>
      <c r="P1367" s="157"/>
    </row>
    <row r="1368" customFormat="false" ht="19.25" hidden="false" customHeight="false" outlineLevel="0" collapsed="false">
      <c r="A1368" s="137" t="s">
        <v>998</v>
      </c>
      <c r="B1368" s="124" t="str">
        <f aca="false">MID(A1368,8,4)</f>
        <v>2016</v>
      </c>
      <c r="C1368" s="137" t="s">
        <v>42</v>
      </c>
      <c r="D1368" s="137" t="s">
        <v>43</v>
      </c>
      <c r="E1368" s="131" t="s">
        <v>44</v>
      </c>
      <c r="F1368" s="145" t="s">
        <v>3020</v>
      </c>
      <c r="G1368" s="137" t="s">
        <v>930</v>
      </c>
      <c r="H1368" s="137" t="n">
        <v>201700047</v>
      </c>
      <c r="I1368" s="137" t="s">
        <v>3021</v>
      </c>
      <c r="J1368" s="137" t="s">
        <v>3022</v>
      </c>
      <c r="K1368" s="174" t="n">
        <v>42800</v>
      </c>
      <c r="L1368" s="128" t="n">
        <v>44261</v>
      </c>
      <c r="M1368" s="129" t="str">
        <f aca="true">IF(L1368-TODAY()&lt;0,"",IF(L1368-TODAY()&lt;30,30,IF(L1368-TODAY()&lt;60,60,IF(L1368-TODAY()&lt;90,90,IF(L1368-TODAY()&lt;180,180,"")))))</f>
        <v/>
      </c>
      <c r="N1368" s="180" t="n">
        <v>39957.5</v>
      </c>
      <c r="O1368" s="137"/>
      <c r="P1368" s="157"/>
    </row>
    <row r="1369" customFormat="false" ht="11.25" hidden="false" customHeight="false" outlineLevel="0" collapsed="false">
      <c r="A1369" s="137" t="s">
        <v>998</v>
      </c>
      <c r="B1369" s="124" t="str">
        <f aca="false">MID(A1369,8,4)</f>
        <v>2016</v>
      </c>
      <c r="C1369" s="137" t="s">
        <v>42</v>
      </c>
      <c r="D1369" s="137" t="s">
        <v>43</v>
      </c>
      <c r="E1369" s="131" t="s">
        <v>837</v>
      </c>
      <c r="F1369" s="145" t="s">
        <v>3023</v>
      </c>
      <c r="G1369" s="137" t="s">
        <v>930</v>
      </c>
      <c r="H1369" s="137" t="n">
        <v>201700047</v>
      </c>
      <c r="I1369" s="137" t="s">
        <v>3021</v>
      </c>
      <c r="J1369" s="137" t="s">
        <v>3022</v>
      </c>
      <c r="K1369" s="174" t="n">
        <v>43165</v>
      </c>
      <c r="L1369" s="128" t="n">
        <v>43530</v>
      </c>
      <c r="M1369" s="129" t="str">
        <f aca="true">IF(L1369-TODAY()&lt;0,"",IF(L1369-TODAY()&lt;30,30,IF(L1369-TODAY()&lt;60,60,IF(L1369-TODAY()&lt;90,90,IF(L1369-TODAY()&lt;180,180,"")))))</f>
        <v/>
      </c>
      <c r="N1369" s="189" t="n">
        <v>39957.5</v>
      </c>
      <c r="O1369" s="137"/>
      <c r="P1369" s="92"/>
    </row>
    <row r="1370" customFormat="false" ht="12.8" hidden="false" customHeight="false" outlineLevel="0" collapsed="false">
      <c r="A1370" s="137" t="s">
        <v>998</v>
      </c>
      <c r="B1370" s="124" t="str">
        <f aca="false">MID(A1370,8,4)</f>
        <v>2016</v>
      </c>
      <c r="C1370" s="137" t="s">
        <v>42</v>
      </c>
      <c r="D1370" s="137" t="s">
        <v>43</v>
      </c>
      <c r="E1370" s="131" t="s">
        <v>837</v>
      </c>
      <c r="F1370" s="145" t="s">
        <v>1934</v>
      </c>
      <c r="G1370" s="137" t="s">
        <v>930</v>
      </c>
      <c r="H1370" s="137" t="n">
        <v>201700047</v>
      </c>
      <c r="I1370" s="137" t="s">
        <v>3021</v>
      </c>
      <c r="J1370" s="137" t="s">
        <v>3022</v>
      </c>
      <c r="K1370" s="174" t="n">
        <v>43530</v>
      </c>
      <c r="L1370" s="128" t="n">
        <v>43896</v>
      </c>
      <c r="M1370" s="129" t="str">
        <f aca="true">IF(L1370-TODAY()&lt;0,"",IF(L1370-TODAY()&lt;30,30,IF(L1370-TODAY()&lt;60,60,IF(L1370-TODAY()&lt;90,90,IF(L1370-TODAY()&lt;180,180,"")))))</f>
        <v/>
      </c>
      <c r="N1370" s="189" t="n">
        <v>39957.5</v>
      </c>
      <c r="O1370" s="137"/>
      <c r="P1370" s="92"/>
    </row>
    <row r="1371" customFormat="false" ht="12.8" hidden="false" customHeight="false" outlineLevel="0" collapsed="false">
      <c r="A1371" s="137" t="s">
        <v>998</v>
      </c>
      <c r="B1371" s="124" t="str">
        <f aca="false">MID(A1371,8,4)</f>
        <v>2016</v>
      </c>
      <c r="C1371" s="137" t="s">
        <v>42</v>
      </c>
      <c r="D1371" s="137" t="s">
        <v>43</v>
      </c>
      <c r="E1371" s="131" t="s">
        <v>837</v>
      </c>
      <c r="F1371" s="145" t="s">
        <v>3024</v>
      </c>
      <c r="G1371" s="137" t="s">
        <v>930</v>
      </c>
      <c r="H1371" s="137" t="n">
        <v>201700047</v>
      </c>
      <c r="I1371" s="137" t="s">
        <v>3021</v>
      </c>
      <c r="J1371" s="137" t="s">
        <v>3022</v>
      </c>
      <c r="K1371" s="174" t="n">
        <v>43896</v>
      </c>
      <c r="L1371" s="128" t="n">
        <v>44261</v>
      </c>
      <c r="M1371" s="129"/>
      <c r="N1371" s="189" t="n">
        <v>39957.5</v>
      </c>
      <c r="O1371" s="137"/>
      <c r="P1371" s="92"/>
    </row>
    <row r="1372" customFormat="false" ht="22.5" hidden="false" customHeight="false" outlineLevel="0" collapsed="false">
      <c r="A1372" s="137" t="s">
        <v>1182</v>
      </c>
      <c r="B1372" s="124" t="str">
        <f aca="false">MID(A1372,8,4)</f>
        <v>2016</v>
      </c>
      <c r="C1372" s="137" t="s">
        <v>42</v>
      </c>
      <c r="D1372" s="137" t="s">
        <v>43</v>
      </c>
      <c r="E1372" s="131" t="s">
        <v>44</v>
      </c>
      <c r="F1372" s="145" t="s">
        <v>3025</v>
      </c>
      <c r="G1372" s="137" t="s">
        <v>930</v>
      </c>
      <c r="H1372" s="137" t="n">
        <v>201700043</v>
      </c>
      <c r="I1372" s="137" t="s">
        <v>2552</v>
      </c>
      <c r="J1372" s="137" t="s">
        <v>2553</v>
      </c>
      <c r="K1372" s="174" t="n">
        <v>42802</v>
      </c>
      <c r="L1372" s="128" t="n">
        <v>44263</v>
      </c>
      <c r="M1372" s="129" t="str">
        <f aca="true">IF(L1372-TODAY()&lt;0,"",IF(L1372-TODAY()&lt;30,30,IF(L1372-TODAY()&lt;60,60,IF(L1372-TODAY()&lt;90,90,IF(L1372-TODAY()&lt;180,180,"")))))</f>
        <v/>
      </c>
      <c r="N1372" s="189" t="n">
        <v>1547795.01</v>
      </c>
      <c r="O1372" s="137"/>
      <c r="P1372" s="92"/>
    </row>
    <row r="1373" customFormat="false" ht="11.25" hidden="false" customHeight="false" outlineLevel="0" collapsed="false">
      <c r="A1373" s="137" t="s">
        <v>1182</v>
      </c>
      <c r="B1373" s="124" t="str">
        <f aca="false">MID(A1373,8,4)</f>
        <v>2016</v>
      </c>
      <c r="C1373" s="137" t="s">
        <v>42</v>
      </c>
      <c r="D1373" s="158" t="s">
        <v>43</v>
      </c>
      <c r="E1373" s="135" t="s">
        <v>1047</v>
      </c>
      <c r="F1373" s="138" t="s">
        <v>3026</v>
      </c>
      <c r="G1373" s="137" t="s">
        <v>930</v>
      </c>
      <c r="H1373" s="137" t="n">
        <v>201700043</v>
      </c>
      <c r="I1373" s="137" t="s">
        <v>2552</v>
      </c>
      <c r="J1373" s="137" t="s">
        <v>2553</v>
      </c>
      <c r="K1373" s="174" t="n">
        <v>42767</v>
      </c>
      <c r="L1373" s="128" t="n">
        <v>43531</v>
      </c>
      <c r="M1373" s="129" t="str">
        <f aca="true">IF(L1373-TODAY()&lt;0,"",IF(L1373-TODAY()&lt;30,30,IF(L1373-TODAY()&lt;60,60,IF(L1373-TODAY()&lt;90,90,IF(L1373-TODAY()&lt;180,180,"")))))</f>
        <v/>
      </c>
      <c r="N1373" s="189" t="n">
        <v>41188.23</v>
      </c>
      <c r="O1373" s="137"/>
      <c r="P1373" s="92"/>
    </row>
    <row r="1374" customFormat="false" ht="11.25" hidden="false" customHeight="false" outlineLevel="0" collapsed="false">
      <c r="A1374" s="137" t="s">
        <v>1182</v>
      </c>
      <c r="B1374" s="124" t="str">
        <f aca="false">MID(A1374,8,4)</f>
        <v>2016</v>
      </c>
      <c r="C1374" s="137" t="s">
        <v>42</v>
      </c>
      <c r="D1374" s="158" t="s">
        <v>43</v>
      </c>
      <c r="E1374" s="135" t="s">
        <v>837</v>
      </c>
      <c r="F1374" s="138" t="s">
        <v>3027</v>
      </c>
      <c r="G1374" s="137" t="s">
        <v>930</v>
      </c>
      <c r="H1374" s="137" t="n">
        <v>201700043</v>
      </c>
      <c r="I1374" s="137" t="s">
        <v>2552</v>
      </c>
      <c r="J1374" s="137" t="s">
        <v>2553</v>
      </c>
      <c r="K1374" s="174" t="n">
        <v>42768</v>
      </c>
      <c r="L1374" s="128" t="n">
        <v>43531</v>
      </c>
      <c r="M1374" s="129" t="str">
        <f aca="true">IF(L1374-TODAY()&lt;0,"",IF(L1374-TODAY()&lt;30,30,IF(L1374-TODAY()&lt;60,60,IF(L1374-TODAY()&lt;90,90,IF(L1374-TODAY()&lt;180,180,"")))))</f>
        <v/>
      </c>
      <c r="N1374" s="189" t="n">
        <v>1448666.91</v>
      </c>
      <c r="O1374" s="137"/>
      <c r="P1374" s="92"/>
    </row>
    <row r="1375" customFormat="false" ht="22.5" hidden="false" customHeight="false" outlineLevel="0" collapsed="false">
      <c r="A1375" s="137" t="s">
        <v>1182</v>
      </c>
      <c r="B1375" s="124" t="str">
        <f aca="false">MID(A1375,8,4)</f>
        <v>2016</v>
      </c>
      <c r="C1375" s="137" t="s">
        <v>42</v>
      </c>
      <c r="D1375" s="158" t="s">
        <v>43</v>
      </c>
      <c r="E1375" s="135" t="s">
        <v>837</v>
      </c>
      <c r="F1375" s="138" t="s">
        <v>3028</v>
      </c>
      <c r="G1375" s="137" t="s">
        <v>930</v>
      </c>
      <c r="H1375" s="137" t="n">
        <v>201700043</v>
      </c>
      <c r="I1375" s="137" t="s">
        <v>2552</v>
      </c>
      <c r="J1375" s="137" t="s">
        <v>2553</v>
      </c>
      <c r="K1375" s="174" t="n">
        <v>43531</v>
      </c>
      <c r="L1375" s="128" t="n">
        <v>43897</v>
      </c>
      <c r="M1375" s="129" t="str">
        <f aca="true">IF(L1375-TODAY()&lt;0,"",IF(L1375-TODAY()&lt;30,30,IF(L1375-TODAY()&lt;60,60,IF(L1375-TODAY()&lt;90,90,IF(L1375-TODAY()&lt;180,180,"")))))</f>
        <v/>
      </c>
      <c r="N1375" s="189" t="n">
        <v>1489855.14</v>
      </c>
      <c r="O1375" s="137"/>
      <c r="P1375" s="92"/>
    </row>
    <row r="1376" customFormat="false" ht="11.25" hidden="false" customHeight="false" outlineLevel="0" collapsed="false">
      <c r="A1376" s="137" t="s">
        <v>1182</v>
      </c>
      <c r="B1376" s="124" t="str">
        <f aca="false">MID(A1376,8,4)</f>
        <v>2016</v>
      </c>
      <c r="C1376" s="137" t="s">
        <v>42</v>
      </c>
      <c r="D1376" s="158" t="s">
        <v>43</v>
      </c>
      <c r="E1376" s="135" t="s">
        <v>1047</v>
      </c>
      <c r="F1376" s="138" t="s">
        <v>3029</v>
      </c>
      <c r="G1376" s="137" t="s">
        <v>930</v>
      </c>
      <c r="H1376" s="137" t="n">
        <v>201700043</v>
      </c>
      <c r="I1376" s="137" t="s">
        <v>2552</v>
      </c>
      <c r="J1376" s="137" t="s">
        <v>2553</v>
      </c>
      <c r="K1376" s="174" t="n">
        <v>43531</v>
      </c>
      <c r="L1376" s="128" t="n">
        <v>43897</v>
      </c>
      <c r="M1376" s="129" t="str">
        <f aca="true">IF(L1376-TODAY()&lt;0,"",IF(L1376-TODAY()&lt;30,30,IF(L1376-TODAY()&lt;60,60,IF(L1376-TODAY()&lt;90,90,IF(L1376-TODAY()&lt;180,180,"")))))</f>
        <v/>
      </c>
      <c r="N1376" s="189" t="n">
        <v>57939.87</v>
      </c>
      <c r="O1376" s="137"/>
      <c r="P1376" s="92"/>
    </row>
    <row r="1377" customFormat="false" ht="11.25" hidden="false" customHeight="false" outlineLevel="0" collapsed="false">
      <c r="A1377" s="137" t="s">
        <v>1182</v>
      </c>
      <c r="B1377" s="124" t="str">
        <f aca="false">MID(A1377,8,4)</f>
        <v>2016</v>
      </c>
      <c r="C1377" s="137" t="s">
        <v>42</v>
      </c>
      <c r="D1377" s="158" t="s">
        <v>43</v>
      </c>
      <c r="E1377" s="135" t="s">
        <v>837</v>
      </c>
      <c r="F1377" s="138" t="s">
        <v>3030</v>
      </c>
      <c r="G1377" s="137" t="s">
        <v>930</v>
      </c>
      <c r="H1377" s="137" t="n">
        <v>201700043</v>
      </c>
      <c r="I1377" s="137" t="s">
        <v>2552</v>
      </c>
      <c r="J1377" s="137" t="s">
        <v>2553</v>
      </c>
      <c r="K1377" s="174" t="n">
        <v>43739</v>
      </c>
      <c r="L1377" s="128" t="n">
        <v>43897</v>
      </c>
      <c r="M1377" s="129" t="str">
        <f aca="true">IF(L1377-TODAY()&lt;0,"",IF(L1377-TODAY()&lt;30,30,IF(L1377-TODAY()&lt;60,60,IF(L1377-TODAY()&lt;90,90,IF(L1377-TODAY()&lt;180,180,"")))))</f>
        <v/>
      </c>
      <c r="N1377" s="189" t="n">
        <v>0</v>
      </c>
      <c r="O1377" s="137"/>
      <c r="P1377" s="92"/>
    </row>
    <row r="1378" customFormat="false" ht="33.75" hidden="false" customHeight="false" outlineLevel="0" collapsed="false">
      <c r="A1378" s="137" t="s">
        <v>1182</v>
      </c>
      <c r="B1378" s="124" t="str">
        <f aca="false">MID(A1378,8,4)</f>
        <v>2016</v>
      </c>
      <c r="C1378" s="137" t="s">
        <v>42</v>
      </c>
      <c r="D1378" s="158" t="s">
        <v>43</v>
      </c>
      <c r="E1378" s="135" t="s">
        <v>837</v>
      </c>
      <c r="F1378" s="138" t="s">
        <v>3031</v>
      </c>
      <c r="G1378" s="137" t="s">
        <v>930</v>
      </c>
      <c r="H1378" s="137" t="n">
        <v>201700043</v>
      </c>
      <c r="I1378" s="137" t="s">
        <v>2552</v>
      </c>
      <c r="J1378" s="137" t="s">
        <v>2553</v>
      </c>
      <c r="K1378" s="174" t="n">
        <v>43898</v>
      </c>
      <c r="L1378" s="128" t="n">
        <v>44263</v>
      </c>
      <c r="M1378" s="129" t="str">
        <f aca="true">IF(L1378-TODAY()&lt;0,"",IF(L1378-TODAY()&lt;30,30,IF(L1378-TODAY()&lt;60,60,IF(L1378-TODAY()&lt;90,90,IF(L1378-TODAY()&lt;180,180,"")))))</f>
        <v/>
      </c>
      <c r="N1378" s="189" t="n">
        <v>1547795.01</v>
      </c>
      <c r="O1378" s="137"/>
      <c r="P1378" s="92"/>
    </row>
    <row r="1379" customFormat="false" ht="22.5" hidden="false" customHeight="false" outlineLevel="0" collapsed="false">
      <c r="A1379" s="137" t="s">
        <v>3032</v>
      </c>
      <c r="B1379" s="124" t="str">
        <f aca="false">MID(A1379,8,4)</f>
        <v>2015</v>
      </c>
      <c r="C1379" s="137" t="s">
        <v>42</v>
      </c>
      <c r="D1379" s="137" t="s">
        <v>43</v>
      </c>
      <c r="E1379" s="131" t="s">
        <v>44</v>
      </c>
      <c r="F1379" s="145" t="s">
        <v>178</v>
      </c>
      <c r="G1379" s="137" t="s">
        <v>730</v>
      </c>
      <c r="H1379" s="137" t="n">
        <v>201600020</v>
      </c>
      <c r="I1379" s="137" t="s">
        <v>3033</v>
      </c>
      <c r="J1379" s="137" t="s">
        <v>3034</v>
      </c>
      <c r="K1379" s="174" t="n">
        <v>42430</v>
      </c>
      <c r="L1379" s="128" t="n">
        <v>44256</v>
      </c>
      <c r="M1379" s="129" t="str">
        <f aca="true">IF(L1379-TODAY()&lt;0,"",IF(L1379-TODAY()&lt;30,30,IF(L1379-TODAY()&lt;60,60,IF(L1379-TODAY()&lt;90,90,IF(L1379-TODAY()&lt;180,180,"")))))</f>
        <v/>
      </c>
      <c r="N1379" s="180" t="n">
        <v>100716.75</v>
      </c>
      <c r="O1379" s="137"/>
      <c r="P1379" s="92"/>
    </row>
    <row r="1380" customFormat="false" ht="22.5" hidden="false" customHeight="false" outlineLevel="0" collapsed="false">
      <c r="A1380" s="137" t="s">
        <v>3032</v>
      </c>
      <c r="B1380" s="124" t="str">
        <f aca="false">MID(A1380,8,4)</f>
        <v>2015</v>
      </c>
      <c r="C1380" s="137" t="s">
        <v>42</v>
      </c>
      <c r="D1380" s="137" t="s">
        <v>43</v>
      </c>
      <c r="E1380" s="131" t="s">
        <v>837</v>
      </c>
      <c r="F1380" s="145" t="s">
        <v>3035</v>
      </c>
      <c r="G1380" s="137" t="s">
        <v>1525</v>
      </c>
      <c r="H1380" s="137" t="n">
        <v>201600020</v>
      </c>
      <c r="I1380" s="137" t="s">
        <v>3033</v>
      </c>
      <c r="J1380" s="137" t="s">
        <v>3034</v>
      </c>
      <c r="K1380" s="174" t="n">
        <v>42430</v>
      </c>
      <c r="L1380" s="128" t="n">
        <v>43525</v>
      </c>
      <c r="M1380" s="129" t="str">
        <f aca="true">IF(L1380-TODAY()&lt;0,"",IF(L1380-TODAY()&lt;30,30,IF(L1380-TODAY()&lt;60,60,IF(L1380-TODAY()&lt;90,90,IF(L1380-TODAY()&lt;180,180,"")))))</f>
        <v/>
      </c>
      <c r="N1380" s="189" t="n">
        <v>0</v>
      </c>
      <c r="O1380" s="137"/>
      <c r="P1380" s="92"/>
    </row>
    <row r="1381" customFormat="false" ht="22.5" hidden="false" customHeight="false" outlineLevel="0" collapsed="false">
      <c r="A1381" s="137" t="s">
        <v>3036</v>
      </c>
      <c r="B1381" s="124" t="str">
        <f aca="false">MID(A1381,8,4)</f>
        <v>2015</v>
      </c>
      <c r="C1381" s="137" t="s">
        <v>42</v>
      </c>
      <c r="D1381" s="137" t="s">
        <v>43</v>
      </c>
      <c r="E1381" s="131" t="s">
        <v>837</v>
      </c>
      <c r="F1381" s="145" t="s">
        <v>3037</v>
      </c>
      <c r="G1381" s="137" t="s">
        <v>1525</v>
      </c>
      <c r="H1381" s="137" t="n">
        <v>201600020</v>
      </c>
      <c r="I1381" s="137" t="s">
        <v>3033</v>
      </c>
      <c r="J1381" s="137" t="s">
        <v>3034</v>
      </c>
      <c r="K1381" s="174" t="n">
        <v>43525</v>
      </c>
      <c r="L1381" s="128" t="n">
        <v>43891</v>
      </c>
      <c r="M1381" s="129" t="str">
        <f aca="true">IF(L1381-TODAY()&lt;0,"",IF(L1381-TODAY()&lt;30,30,IF(L1381-TODAY()&lt;60,60,IF(L1381-TODAY()&lt;90,90,IF(L1381-TODAY()&lt;180,180,"")))))</f>
        <v/>
      </c>
      <c r="N1381" s="189" t="n">
        <v>100716.75</v>
      </c>
      <c r="O1381" s="137"/>
      <c r="P1381" s="157"/>
    </row>
    <row r="1382" customFormat="false" ht="22.5" hidden="false" customHeight="false" outlineLevel="0" collapsed="false">
      <c r="A1382" s="137" t="s">
        <v>3036</v>
      </c>
      <c r="B1382" s="124" t="str">
        <f aca="false">MID(A1382,8,4)</f>
        <v>2015</v>
      </c>
      <c r="C1382" s="137" t="s">
        <v>42</v>
      </c>
      <c r="D1382" s="137" t="s">
        <v>43</v>
      </c>
      <c r="E1382" s="131" t="s">
        <v>837</v>
      </c>
      <c r="F1382" s="145" t="s">
        <v>3038</v>
      </c>
      <c r="G1382" s="137" t="s">
        <v>1525</v>
      </c>
      <c r="H1382" s="137" t="n">
        <v>201600020</v>
      </c>
      <c r="I1382" s="137" t="s">
        <v>3033</v>
      </c>
      <c r="J1382" s="137" t="s">
        <v>3034</v>
      </c>
      <c r="K1382" s="174" t="n">
        <v>43891</v>
      </c>
      <c r="L1382" s="128" t="n">
        <v>44256</v>
      </c>
      <c r="M1382" s="129" t="str">
        <f aca="true">IF(L1382-TODAY()&lt;0,"",IF(L1382-TODAY()&lt;30,30,IF(L1382-TODAY()&lt;60,60,IF(L1382-TODAY()&lt;90,90,IF(L1382-TODAY()&lt;180,180,"")))))</f>
        <v/>
      </c>
      <c r="N1382" s="189" t="n">
        <v>100716.75</v>
      </c>
      <c r="O1382" s="137"/>
      <c r="P1382" s="157"/>
    </row>
    <row r="1383" customFormat="false" ht="64.45" hidden="false" customHeight="false" outlineLevel="0" collapsed="false">
      <c r="A1383" s="137" t="s">
        <v>3039</v>
      </c>
      <c r="B1383" s="124" t="str">
        <f aca="false">MID(A1383,8,4)</f>
        <v>2016</v>
      </c>
      <c r="C1383" s="137" t="s">
        <v>42</v>
      </c>
      <c r="D1383" s="137" t="s">
        <v>43</v>
      </c>
      <c r="E1383" s="131" t="s">
        <v>44</v>
      </c>
      <c r="F1383" s="145" t="s">
        <v>3040</v>
      </c>
      <c r="G1383" s="137" t="s">
        <v>2067</v>
      </c>
      <c r="H1383" s="137" t="n">
        <v>201700016</v>
      </c>
      <c r="I1383" s="137" t="s">
        <v>2625</v>
      </c>
      <c r="J1383" s="1" t="s">
        <v>2626</v>
      </c>
      <c r="K1383" s="174" t="n">
        <v>42795</v>
      </c>
      <c r="L1383" s="128" t="n">
        <v>44256</v>
      </c>
      <c r="M1383" s="129" t="str">
        <f aca="true">IF(L1383-TODAY()&lt;0,"",IF(L1383-TODAY()&lt;30,30,IF(L1383-TODAY()&lt;60,60,IF(L1383-TODAY()&lt;90,90,IF(L1383-TODAY()&lt;180,180,"")))))</f>
        <v/>
      </c>
      <c r="N1383" s="180" t="n">
        <v>57736.8</v>
      </c>
      <c r="O1383" s="137"/>
      <c r="P1383" s="92" t="s">
        <v>3041</v>
      </c>
    </row>
    <row r="1384" customFormat="false" ht="22.5" hidden="false" customHeight="false" outlineLevel="0" collapsed="false">
      <c r="A1384" s="137" t="s">
        <v>3039</v>
      </c>
      <c r="B1384" s="124" t="str">
        <f aca="false">MID(A1384,8,4)</f>
        <v>2016</v>
      </c>
      <c r="C1384" s="137" t="s">
        <v>42</v>
      </c>
      <c r="D1384" s="137" t="s">
        <v>43</v>
      </c>
      <c r="E1384" s="131" t="s">
        <v>837</v>
      </c>
      <c r="F1384" s="145" t="s">
        <v>3042</v>
      </c>
      <c r="G1384" s="137" t="s">
        <v>2067</v>
      </c>
      <c r="H1384" s="137" t="n">
        <v>201700016</v>
      </c>
      <c r="I1384" s="137" t="s">
        <v>2625</v>
      </c>
      <c r="J1384" s="1" t="s">
        <v>2626</v>
      </c>
      <c r="K1384" s="174" t="n">
        <v>43160</v>
      </c>
      <c r="L1384" s="128" t="n">
        <v>43525</v>
      </c>
      <c r="M1384" s="129" t="str">
        <f aca="true">IF(L1384-TODAY()&lt;0,"",IF(L1384-TODAY()&lt;30,30,IF(L1384-TODAY()&lt;60,60,IF(L1384-TODAY()&lt;90,90,IF(L1384-TODAY()&lt;180,180,"")))))</f>
        <v/>
      </c>
      <c r="N1384" s="180" t="n">
        <v>54960</v>
      </c>
      <c r="O1384" s="137"/>
      <c r="P1384" s="92"/>
    </row>
    <row r="1385" customFormat="false" ht="19.25" hidden="false" customHeight="false" outlineLevel="0" collapsed="false">
      <c r="A1385" s="137" t="s">
        <v>3039</v>
      </c>
      <c r="B1385" s="124" t="str">
        <f aca="false">MID(A1385,8,4)</f>
        <v>2016</v>
      </c>
      <c r="C1385" s="137" t="s">
        <v>42</v>
      </c>
      <c r="D1385" s="137" t="s">
        <v>43</v>
      </c>
      <c r="E1385" s="131" t="s">
        <v>837</v>
      </c>
      <c r="F1385" s="145" t="s">
        <v>3043</v>
      </c>
      <c r="G1385" s="137" t="s">
        <v>2067</v>
      </c>
      <c r="H1385" s="137" t="n">
        <v>201700016</v>
      </c>
      <c r="I1385" s="137" t="s">
        <v>2625</v>
      </c>
      <c r="J1385" s="1" t="s">
        <v>2626</v>
      </c>
      <c r="K1385" s="174" t="n">
        <v>43525</v>
      </c>
      <c r="L1385" s="128" t="n">
        <v>43891</v>
      </c>
      <c r="M1385" s="129" t="str">
        <f aca="true">IF(L1385-TODAY()&lt;0,"",IF(L1385-TODAY()&lt;30,30,IF(L1385-TODAY()&lt;60,60,IF(L1385-TODAY()&lt;90,90,IF(L1385-TODAY()&lt;180,180,"")))))</f>
        <v/>
      </c>
      <c r="N1385" s="180" t="n">
        <v>56469.84</v>
      </c>
      <c r="O1385" s="137"/>
      <c r="P1385" s="92"/>
    </row>
    <row r="1386" customFormat="false" ht="12.8" hidden="false" customHeight="false" outlineLevel="0" collapsed="false">
      <c r="A1386" s="137" t="s">
        <v>3039</v>
      </c>
      <c r="B1386" s="124" t="str">
        <f aca="false">MID(A1386,8,4)</f>
        <v>2016</v>
      </c>
      <c r="C1386" s="137" t="s">
        <v>42</v>
      </c>
      <c r="D1386" s="137" t="s">
        <v>43</v>
      </c>
      <c r="E1386" s="131" t="s">
        <v>837</v>
      </c>
      <c r="F1386" s="145" t="s">
        <v>3044</v>
      </c>
      <c r="G1386" s="137" t="s">
        <v>2067</v>
      </c>
      <c r="H1386" s="137" t="n">
        <v>201700016</v>
      </c>
      <c r="I1386" s="137" t="s">
        <v>2625</v>
      </c>
      <c r="J1386" s="1" t="s">
        <v>2626</v>
      </c>
      <c r="K1386" s="174" t="n">
        <v>43891</v>
      </c>
      <c r="L1386" s="128" t="n">
        <v>44256</v>
      </c>
      <c r="M1386" s="129"/>
      <c r="N1386" s="180" t="n">
        <v>56469.84</v>
      </c>
      <c r="O1386" s="137"/>
      <c r="P1386" s="92"/>
    </row>
    <row r="1387" customFormat="false" ht="12.8" hidden="false" customHeight="false" outlineLevel="0" collapsed="false">
      <c r="A1387" s="137" t="s">
        <v>3039</v>
      </c>
      <c r="B1387" s="124" t="str">
        <f aca="false">MID(A1387,8,4)</f>
        <v>2016</v>
      </c>
      <c r="C1387" s="137" t="s">
        <v>42</v>
      </c>
      <c r="D1387" s="137" t="s">
        <v>43</v>
      </c>
      <c r="E1387" s="131" t="s">
        <v>1047</v>
      </c>
      <c r="F1387" s="145" t="s">
        <v>2904</v>
      </c>
      <c r="G1387" s="137" t="s">
        <v>2067</v>
      </c>
      <c r="H1387" s="137" t="n">
        <v>201700016</v>
      </c>
      <c r="I1387" s="137" t="s">
        <v>2625</v>
      </c>
      <c r="J1387" s="1" t="s">
        <v>2626</v>
      </c>
      <c r="K1387" s="174" t="n">
        <v>43891</v>
      </c>
      <c r="L1387" s="128" t="n">
        <v>44256</v>
      </c>
      <c r="M1387" s="129"/>
      <c r="N1387" s="180" t="n">
        <v>1266.96</v>
      </c>
      <c r="O1387" s="137"/>
      <c r="P1387" s="92"/>
    </row>
    <row r="1388" customFormat="false" ht="12.8" hidden="false" customHeight="false" outlineLevel="0" collapsed="false">
      <c r="A1388" s="137" t="s">
        <v>3045</v>
      </c>
      <c r="B1388" s="124" t="str">
        <f aca="false">MID(A1388,8,4)</f>
        <v>2015</v>
      </c>
      <c r="C1388" s="137" t="s">
        <v>42</v>
      </c>
      <c r="D1388" s="137" t="s">
        <v>37</v>
      </c>
      <c r="E1388" s="131" t="s">
        <v>44</v>
      </c>
      <c r="F1388" s="145" t="s">
        <v>3046</v>
      </c>
      <c r="G1388" s="137" t="s">
        <v>1835</v>
      </c>
      <c r="H1388" s="137" t="n">
        <v>201600053</v>
      </c>
      <c r="I1388" s="137" t="s">
        <v>3047</v>
      </c>
      <c r="J1388" s="1" t="s">
        <v>3048</v>
      </c>
      <c r="K1388" s="174" t="n">
        <v>42491</v>
      </c>
      <c r="L1388" s="128" t="n">
        <v>44317</v>
      </c>
      <c r="M1388" s="129" t="str">
        <f aca="true">IF(L1388-TODAY()&lt;0,"",IF(L1388-TODAY()&lt;30,30,IF(L1388-TODAY()&lt;60,60,IF(L1388-TODAY()&lt;90,90,IF(L1388-TODAY()&lt;180,180,"")))))</f>
        <v/>
      </c>
      <c r="N1388" s="189" t="n">
        <v>1314706.8</v>
      </c>
      <c r="O1388" s="137" t="n">
        <v>11</v>
      </c>
      <c r="P1388" s="92"/>
    </row>
    <row r="1389" customFormat="false" ht="11.25" hidden="false" customHeight="false" outlineLevel="0" collapsed="false">
      <c r="A1389" s="137" t="s">
        <v>3045</v>
      </c>
      <c r="B1389" s="124" t="str">
        <f aca="false">MID(A1389,8,4)</f>
        <v>2015</v>
      </c>
      <c r="C1389" s="137" t="s">
        <v>42</v>
      </c>
      <c r="D1389" s="137" t="s">
        <v>37</v>
      </c>
      <c r="E1389" s="131" t="s">
        <v>1047</v>
      </c>
      <c r="F1389" s="145" t="s">
        <v>3046</v>
      </c>
      <c r="G1389" s="137" t="s">
        <v>1835</v>
      </c>
      <c r="H1389" s="137" t="n">
        <v>201600053</v>
      </c>
      <c r="I1389" s="137" t="s">
        <v>3047</v>
      </c>
      <c r="J1389" s="1" t="s">
        <v>3048</v>
      </c>
      <c r="K1389" s="174" t="n">
        <v>42779</v>
      </c>
      <c r="L1389" s="128" t="n">
        <v>43221</v>
      </c>
      <c r="M1389" s="129" t="str">
        <f aca="true">IF(L1389-TODAY()&lt;0,"",IF(L1389-TODAY()&lt;30,30,IF(L1389-TODAY()&lt;60,60,IF(L1389-TODAY()&lt;90,90,IF(L1389-TODAY()&lt;180,180,"")))))</f>
        <v/>
      </c>
      <c r="N1389" s="189" t="n">
        <v>112569.34</v>
      </c>
      <c r="O1389" s="137" t="n">
        <v>11</v>
      </c>
      <c r="P1389" s="157"/>
    </row>
    <row r="1390" customFormat="false" ht="11.25" hidden="false" customHeight="false" outlineLevel="0" collapsed="false">
      <c r="A1390" s="137" t="s">
        <v>3045</v>
      </c>
      <c r="B1390" s="124" t="str">
        <f aca="false">MID(A1390,8,4)</f>
        <v>2015</v>
      </c>
      <c r="C1390" s="137" t="s">
        <v>42</v>
      </c>
      <c r="D1390" s="137" t="s">
        <v>37</v>
      </c>
      <c r="E1390" s="135" t="s">
        <v>837</v>
      </c>
      <c r="F1390" s="138" t="s">
        <v>3049</v>
      </c>
      <c r="G1390" s="137" t="s">
        <v>1835</v>
      </c>
      <c r="H1390" s="137" t="n">
        <v>201600053</v>
      </c>
      <c r="I1390" s="137" t="s">
        <v>3047</v>
      </c>
      <c r="J1390" s="1" t="s">
        <v>3048</v>
      </c>
      <c r="K1390" s="174" t="n">
        <v>42780</v>
      </c>
      <c r="L1390" s="128" t="n">
        <v>43586</v>
      </c>
      <c r="M1390" s="129" t="str">
        <f aca="true">IF(L1390-TODAY()&lt;0,"",IF(L1390-TODAY()&lt;30,30,IF(L1390-TODAY()&lt;60,60,IF(L1390-TODAY()&lt;90,90,IF(L1390-TODAY()&lt;180,180,"")))))</f>
        <v/>
      </c>
      <c r="N1390" s="189" t="n">
        <v>1317895.08</v>
      </c>
      <c r="O1390" s="137" t="n">
        <v>11</v>
      </c>
      <c r="P1390" s="92"/>
    </row>
    <row r="1391" customFormat="false" ht="11.25" hidden="false" customHeight="false" outlineLevel="0" collapsed="false">
      <c r="A1391" s="137" t="s">
        <v>3045</v>
      </c>
      <c r="B1391" s="124" t="str">
        <f aca="false">MID(A1391,8,4)</f>
        <v>2015</v>
      </c>
      <c r="C1391" s="137" t="s">
        <v>42</v>
      </c>
      <c r="D1391" s="137" t="s">
        <v>37</v>
      </c>
      <c r="E1391" s="135" t="s">
        <v>837</v>
      </c>
      <c r="F1391" s="138" t="s">
        <v>1793</v>
      </c>
      <c r="G1391" s="137" t="s">
        <v>1835</v>
      </c>
      <c r="H1391" s="137" t="n">
        <v>201600053</v>
      </c>
      <c r="I1391" s="137" t="s">
        <v>3047</v>
      </c>
      <c r="J1391" s="1" t="s">
        <v>3048</v>
      </c>
      <c r="K1391" s="174" t="n">
        <v>43586</v>
      </c>
      <c r="L1391" s="128" t="n">
        <v>43952</v>
      </c>
      <c r="M1391" s="129" t="str">
        <f aca="true">IF(L1391-TODAY()&lt;0,"",IF(L1391-TODAY()&lt;30,30,IF(L1391-TODAY()&lt;60,60,IF(L1391-TODAY()&lt;90,90,IF(L1391-TODAY()&lt;180,180,"")))))</f>
        <v/>
      </c>
      <c r="N1391" s="189" t="n">
        <v>1317895.08</v>
      </c>
      <c r="O1391" s="137" t="n">
        <v>11</v>
      </c>
      <c r="P1391" s="157"/>
    </row>
    <row r="1392" customFormat="false" ht="33.75" hidden="false" customHeight="false" outlineLevel="0" collapsed="false">
      <c r="A1392" s="137" t="s">
        <v>3045</v>
      </c>
      <c r="B1392" s="124" t="str">
        <f aca="false">MID(A1392,8,4)</f>
        <v>2015</v>
      </c>
      <c r="C1392" s="137" t="s">
        <v>42</v>
      </c>
      <c r="D1392" s="137" t="s">
        <v>37</v>
      </c>
      <c r="E1392" s="135" t="s">
        <v>837</v>
      </c>
      <c r="F1392" s="138" t="s">
        <v>3050</v>
      </c>
      <c r="G1392" s="137" t="s">
        <v>1835</v>
      </c>
      <c r="H1392" s="137" t="n">
        <v>201600053</v>
      </c>
      <c r="I1392" s="137" t="s">
        <v>3047</v>
      </c>
      <c r="J1392" s="1" t="s">
        <v>3048</v>
      </c>
      <c r="K1392" s="174" t="n">
        <v>43612</v>
      </c>
      <c r="L1392" s="128" t="n">
        <v>43952</v>
      </c>
      <c r="M1392" s="129" t="str">
        <f aca="true">IF(L1392-TODAY()&lt;0,"",IF(L1392-TODAY()&lt;30,30,IF(L1392-TODAY()&lt;60,60,IF(L1392-TODAY()&lt;90,90,IF(L1392-TODAY()&lt;180,180,"")))))</f>
        <v/>
      </c>
      <c r="N1392" s="189" t="n">
        <v>0</v>
      </c>
      <c r="O1392" s="137" t="n">
        <v>11</v>
      </c>
      <c r="P1392" s="157"/>
    </row>
    <row r="1393" customFormat="false" ht="19.25" hidden="false" customHeight="false" outlineLevel="0" collapsed="false">
      <c r="A1393" s="137" t="s">
        <v>3045</v>
      </c>
      <c r="B1393" s="124" t="str">
        <f aca="false">MID(A1393,8,4)</f>
        <v>2015</v>
      </c>
      <c r="C1393" s="137" t="s">
        <v>42</v>
      </c>
      <c r="D1393" s="137" t="s">
        <v>37</v>
      </c>
      <c r="E1393" s="135" t="s">
        <v>837</v>
      </c>
      <c r="F1393" s="138" t="s">
        <v>3051</v>
      </c>
      <c r="G1393" s="137" t="s">
        <v>1835</v>
      </c>
      <c r="H1393" s="137" t="n">
        <v>201600053</v>
      </c>
      <c r="I1393" s="137" t="s">
        <v>3047</v>
      </c>
      <c r="J1393" s="1" t="s">
        <v>3048</v>
      </c>
      <c r="K1393" s="174" t="n">
        <v>43874</v>
      </c>
      <c r="L1393" s="128" t="n">
        <v>43952</v>
      </c>
      <c r="M1393" s="129" t="str">
        <f aca="true">IF(L1393-TODAY()&lt;0,"",IF(L1393-TODAY()&lt;30,30,IF(L1393-TODAY()&lt;60,60,IF(L1393-TODAY()&lt;90,90,IF(L1393-TODAY()&lt;180,180,"")))))</f>
        <v/>
      </c>
      <c r="N1393" s="189" t="n">
        <v>0</v>
      </c>
      <c r="O1393" s="137" t="n">
        <v>11</v>
      </c>
      <c r="P1393" s="157"/>
    </row>
    <row r="1394" customFormat="false" ht="19.25" hidden="false" customHeight="false" outlineLevel="0" collapsed="false">
      <c r="A1394" s="137" t="s">
        <v>3045</v>
      </c>
      <c r="B1394" s="124" t="str">
        <f aca="false">MID(A1394,8,4)</f>
        <v>2015</v>
      </c>
      <c r="C1394" s="137" t="s">
        <v>42</v>
      </c>
      <c r="D1394" s="137" t="s">
        <v>37</v>
      </c>
      <c r="E1394" s="135" t="s">
        <v>837</v>
      </c>
      <c r="F1394" s="138" t="s">
        <v>3052</v>
      </c>
      <c r="G1394" s="137" t="s">
        <v>1835</v>
      </c>
      <c r="H1394" s="137" t="n">
        <v>201600053</v>
      </c>
      <c r="I1394" s="137" t="s">
        <v>3047</v>
      </c>
      <c r="J1394" s="1" t="s">
        <v>3048</v>
      </c>
      <c r="K1394" s="174" t="n">
        <v>43952</v>
      </c>
      <c r="L1394" s="128" t="n">
        <v>44317</v>
      </c>
      <c r="M1394" s="129"/>
      <c r="N1394" s="189" t="n">
        <v>1314706.8</v>
      </c>
      <c r="O1394" s="137" t="n">
        <v>11</v>
      </c>
      <c r="P1394" s="157"/>
    </row>
    <row r="1395" customFormat="false" ht="50.25" hidden="false" customHeight="true" outlineLevel="0" collapsed="false">
      <c r="A1395" s="137" t="s">
        <v>1018</v>
      </c>
      <c r="B1395" s="124" t="str">
        <f aca="false">MID(A1395,8,4)</f>
        <v>2016</v>
      </c>
      <c r="C1395" s="137" t="s">
        <v>42</v>
      </c>
      <c r="D1395" s="137" t="s">
        <v>43</v>
      </c>
      <c r="E1395" s="131" t="s">
        <v>44</v>
      </c>
      <c r="F1395" s="145" t="s">
        <v>3053</v>
      </c>
      <c r="G1395" s="137" t="s">
        <v>930</v>
      </c>
      <c r="H1395" s="137" t="n">
        <v>201700040</v>
      </c>
      <c r="I1395" s="137" t="s">
        <v>989</v>
      </c>
      <c r="J1395" s="1" t="s">
        <v>3054</v>
      </c>
      <c r="K1395" s="174" t="n">
        <v>42782</v>
      </c>
      <c r="L1395" s="128" t="n">
        <v>44258</v>
      </c>
      <c r="M1395" s="129" t="str">
        <f aca="true">IF(L1395-TODAY()&lt;0,"",IF(L1395-TODAY()&lt;30,30,IF(L1395-TODAY()&lt;60,60,IF(L1395-TODAY()&lt;90,90,IF(L1395-TODAY()&lt;180,180,"")))))</f>
        <v/>
      </c>
      <c r="N1395" s="180" t="n">
        <v>683084.5</v>
      </c>
      <c r="O1395" s="137"/>
      <c r="P1395" s="157" t="s">
        <v>3055</v>
      </c>
    </row>
    <row r="1396" customFormat="false" ht="22.5" hidden="false" customHeight="false" outlineLevel="0" collapsed="false">
      <c r="A1396" s="137" t="s">
        <v>1018</v>
      </c>
      <c r="B1396" s="124" t="str">
        <f aca="false">MID(A1396,8,4)</f>
        <v>2016</v>
      </c>
      <c r="C1396" s="137" t="s">
        <v>42</v>
      </c>
      <c r="D1396" s="137" t="s">
        <v>43</v>
      </c>
      <c r="E1396" s="131" t="s">
        <v>837</v>
      </c>
      <c r="F1396" s="145" t="s">
        <v>3056</v>
      </c>
      <c r="G1396" s="137" t="s">
        <v>930</v>
      </c>
      <c r="H1396" s="137" t="n">
        <v>201700040</v>
      </c>
      <c r="I1396" s="137" t="s">
        <v>989</v>
      </c>
      <c r="J1396" s="1" t="s">
        <v>3054</v>
      </c>
      <c r="K1396" s="174" t="n">
        <v>42783</v>
      </c>
      <c r="L1396" s="128" t="n">
        <v>43527</v>
      </c>
      <c r="M1396" s="129" t="str">
        <f aca="true">IF(L1396-TODAY()&lt;0,"",IF(L1396-TODAY()&lt;30,30,IF(L1396-TODAY()&lt;60,60,IF(L1396-TODAY()&lt;90,90,IF(L1396-TODAY()&lt;180,180,"")))))</f>
        <v/>
      </c>
      <c r="N1396" s="180" t="n">
        <v>614700</v>
      </c>
      <c r="O1396" s="137"/>
      <c r="P1396" s="92"/>
    </row>
    <row r="1397" customFormat="false" ht="22.5" hidden="false" customHeight="false" outlineLevel="0" collapsed="false">
      <c r="A1397" s="137" t="s">
        <v>1018</v>
      </c>
      <c r="B1397" s="124" t="str">
        <f aca="false">MID(A1397,8,4)</f>
        <v>2016</v>
      </c>
      <c r="C1397" s="137" t="s">
        <v>42</v>
      </c>
      <c r="D1397" s="137" t="s">
        <v>43</v>
      </c>
      <c r="E1397" s="131" t="s">
        <v>837</v>
      </c>
      <c r="F1397" s="145" t="s">
        <v>3057</v>
      </c>
      <c r="G1397" s="137" t="s">
        <v>930</v>
      </c>
      <c r="H1397" s="137" t="n">
        <v>201700040</v>
      </c>
      <c r="I1397" s="137" t="s">
        <v>989</v>
      </c>
      <c r="J1397" s="1" t="s">
        <v>3054</v>
      </c>
      <c r="K1397" s="174" t="n">
        <v>43527</v>
      </c>
      <c r="L1397" s="128" t="n">
        <v>43893</v>
      </c>
      <c r="M1397" s="129" t="str">
        <f aca="true">IF(L1397-TODAY()&lt;0,"",IF(L1397-TODAY()&lt;30,30,IF(L1397-TODAY()&lt;60,60,IF(L1397-TODAY()&lt;90,90,IF(L1397-TODAY()&lt;180,180,"")))))</f>
        <v/>
      </c>
      <c r="N1397" s="180" t="n">
        <v>614700</v>
      </c>
      <c r="O1397" s="137"/>
      <c r="P1397" s="92"/>
    </row>
    <row r="1398" customFormat="false" ht="22.5" hidden="false" customHeight="false" outlineLevel="0" collapsed="false">
      <c r="A1398" s="137" t="s">
        <v>1018</v>
      </c>
      <c r="B1398" s="124" t="str">
        <f aca="false">MID(A1398,8,4)</f>
        <v>2016</v>
      </c>
      <c r="C1398" s="137" t="s">
        <v>42</v>
      </c>
      <c r="D1398" s="137" t="s">
        <v>43</v>
      </c>
      <c r="E1398" s="131" t="s">
        <v>837</v>
      </c>
      <c r="F1398" s="145" t="s">
        <v>3058</v>
      </c>
      <c r="G1398" s="137" t="s">
        <v>930</v>
      </c>
      <c r="H1398" s="137" t="n">
        <v>201700040</v>
      </c>
      <c r="I1398" s="137" t="s">
        <v>989</v>
      </c>
      <c r="J1398" s="1" t="s">
        <v>3054</v>
      </c>
      <c r="K1398" s="174" t="n">
        <v>43893</v>
      </c>
      <c r="L1398" s="128" t="n">
        <v>44258</v>
      </c>
      <c r="M1398" s="129" t="str">
        <f aca="true">IF(L1398-TODAY()&lt;0,"",IF(L1398-TODAY()&lt;30,30,IF(L1398-TODAY()&lt;60,60,IF(L1398-TODAY()&lt;90,90,IF(L1398-TODAY()&lt;180,180,"")))))</f>
        <v/>
      </c>
      <c r="N1398" s="180" t="n">
        <v>614700</v>
      </c>
      <c r="O1398" s="137"/>
      <c r="P1398" s="92"/>
    </row>
    <row r="1399" customFormat="false" ht="22.5" hidden="false" customHeight="false" outlineLevel="0" collapsed="false">
      <c r="A1399" s="137" t="s">
        <v>1018</v>
      </c>
      <c r="B1399" s="124" t="str">
        <f aca="false">MID(A1399,8,4)</f>
        <v>2016</v>
      </c>
      <c r="C1399" s="137" t="s">
        <v>42</v>
      </c>
      <c r="D1399" s="137" t="s">
        <v>43</v>
      </c>
      <c r="E1399" s="131" t="s">
        <v>1047</v>
      </c>
      <c r="F1399" s="145" t="s">
        <v>3059</v>
      </c>
      <c r="G1399" s="137" t="s">
        <v>930</v>
      </c>
      <c r="H1399" s="137" t="n">
        <v>201700040</v>
      </c>
      <c r="I1399" s="137" t="s">
        <v>989</v>
      </c>
      <c r="J1399" s="1" t="s">
        <v>3054</v>
      </c>
      <c r="K1399" s="174" t="n">
        <v>43893</v>
      </c>
      <c r="L1399" s="128" t="n">
        <v>44258</v>
      </c>
      <c r="M1399" s="129" t="str">
        <f aca="true">IF(L1399-TODAY()&lt;0,"",IF(L1399-TODAY()&lt;30,30,IF(L1399-TODAY()&lt;60,60,IF(L1399-TODAY()&lt;90,90,IF(L1399-TODAY()&lt;180,180,"")))))</f>
        <v/>
      </c>
      <c r="N1399" s="180" t="n">
        <v>68384.5</v>
      </c>
      <c r="O1399" s="137"/>
      <c r="P1399" s="92"/>
    </row>
    <row r="1400" customFormat="false" ht="28.3" hidden="false" customHeight="false" outlineLevel="0" collapsed="false">
      <c r="A1400" s="137" t="s">
        <v>1107</v>
      </c>
      <c r="B1400" s="124" t="str">
        <f aca="false">MID(A1400,8,4)</f>
        <v>2016</v>
      </c>
      <c r="C1400" s="137" t="s">
        <v>42</v>
      </c>
      <c r="D1400" s="137" t="s">
        <v>37</v>
      </c>
      <c r="E1400" s="131" t="s">
        <v>44</v>
      </c>
      <c r="F1400" s="145" t="s">
        <v>3060</v>
      </c>
      <c r="G1400" s="137" t="s">
        <v>320</v>
      </c>
      <c r="H1400" s="137" t="n">
        <v>201700059</v>
      </c>
      <c r="I1400" s="137" t="s">
        <v>1046</v>
      </c>
      <c r="J1400" s="1" t="s">
        <v>3061</v>
      </c>
      <c r="K1400" s="128" t="n">
        <v>42823</v>
      </c>
      <c r="L1400" s="128" t="n">
        <v>44284</v>
      </c>
      <c r="M1400" s="129" t="str">
        <f aca="true">IF(L1400-TODAY()&lt;0,"",IF(L1400-TODAY()&lt;30,30,IF(L1400-TODAY()&lt;60,60,IF(L1400-TODAY()&lt;90,90,IF(L1400-TODAY()&lt;180,180,"")))))</f>
        <v/>
      </c>
      <c r="N1400" s="156" t="n">
        <v>74787.24</v>
      </c>
      <c r="O1400" s="137" t="n">
        <v>1</v>
      </c>
      <c r="P1400" s="92" t="s">
        <v>3062</v>
      </c>
    </row>
    <row r="1401" customFormat="false" ht="11.25" hidden="false" customHeight="false" outlineLevel="0" collapsed="false">
      <c r="A1401" s="137" t="s">
        <v>1107</v>
      </c>
      <c r="B1401" s="124" t="str">
        <f aca="false">MID(A1401,8,4)</f>
        <v>2016</v>
      </c>
      <c r="C1401" s="137" t="s">
        <v>42</v>
      </c>
      <c r="D1401" s="137" t="s">
        <v>37</v>
      </c>
      <c r="E1401" s="131" t="s">
        <v>1047</v>
      </c>
      <c r="F1401" s="145" t="s">
        <v>3063</v>
      </c>
      <c r="G1401" s="137" t="s">
        <v>320</v>
      </c>
      <c r="H1401" s="137" t="n">
        <v>201700059</v>
      </c>
      <c r="I1401" s="137" t="s">
        <v>1046</v>
      </c>
      <c r="J1401" s="1" t="s">
        <v>3061</v>
      </c>
      <c r="K1401" s="128" t="n">
        <v>42823</v>
      </c>
      <c r="L1401" s="128" t="n">
        <v>43187</v>
      </c>
      <c r="M1401" s="129" t="str">
        <f aca="true">IF(L1401-TODAY()&lt;0,"",IF(L1401-TODAY()&lt;30,30,IF(L1401-TODAY()&lt;60,60,IF(L1401-TODAY()&lt;90,90,IF(L1401-TODAY()&lt;180,180,"")))))</f>
        <v/>
      </c>
      <c r="N1401" s="139" t="n">
        <v>3756.64</v>
      </c>
      <c r="O1401" s="137" t="n">
        <v>1</v>
      </c>
      <c r="P1401" s="157"/>
    </row>
    <row r="1402" customFormat="false" ht="12.8" hidden="false" customHeight="false" outlineLevel="0" collapsed="false">
      <c r="A1402" s="137" t="s">
        <v>1107</v>
      </c>
      <c r="B1402" s="124" t="str">
        <f aca="false">MID(A1402,8,4)</f>
        <v>2016</v>
      </c>
      <c r="C1402" s="137" t="s">
        <v>42</v>
      </c>
      <c r="D1402" s="137" t="s">
        <v>37</v>
      </c>
      <c r="E1402" s="131" t="s">
        <v>1047</v>
      </c>
      <c r="F1402" s="145" t="s">
        <v>3064</v>
      </c>
      <c r="G1402" s="137" t="s">
        <v>320</v>
      </c>
      <c r="H1402" s="137" t="n">
        <v>201700059</v>
      </c>
      <c r="I1402" s="137" t="s">
        <v>1046</v>
      </c>
      <c r="J1402" s="1" t="s">
        <v>3061</v>
      </c>
      <c r="K1402" s="128" t="n">
        <v>43101</v>
      </c>
      <c r="L1402" s="128" t="n">
        <v>43553</v>
      </c>
      <c r="M1402" s="129" t="str">
        <f aca="true">IF(L1402-TODAY()&lt;0,"",IF(L1402-TODAY()&lt;30,30,IF(L1402-TODAY()&lt;60,60,IF(L1402-TODAY()&lt;90,90,IF(L1402-TODAY()&lt;180,180,"")))))</f>
        <v/>
      </c>
      <c r="N1402" s="139" t="n">
        <v>467.48</v>
      </c>
      <c r="O1402" s="137" t="n">
        <v>1</v>
      </c>
      <c r="P1402" s="92"/>
    </row>
    <row r="1403" customFormat="false" ht="12.8" hidden="false" customHeight="false" outlineLevel="0" collapsed="false">
      <c r="A1403" s="137" t="s">
        <v>1107</v>
      </c>
      <c r="B1403" s="124" t="str">
        <f aca="false">MID(A1403,8,4)</f>
        <v>2016</v>
      </c>
      <c r="C1403" s="137" t="s">
        <v>42</v>
      </c>
      <c r="D1403" s="137" t="s">
        <v>37</v>
      </c>
      <c r="E1403" s="131" t="s">
        <v>837</v>
      </c>
      <c r="F1403" s="145" t="s">
        <v>838</v>
      </c>
      <c r="G1403" s="137" t="s">
        <v>320</v>
      </c>
      <c r="H1403" s="137" t="n">
        <v>201700059</v>
      </c>
      <c r="I1403" s="137" t="s">
        <v>1046</v>
      </c>
      <c r="J1403" s="1" t="s">
        <v>3061</v>
      </c>
      <c r="K1403" s="128" t="n">
        <v>43188</v>
      </c>
      <c r="L1403" s="155" t="n">
        <v>43553</v>
      </c>
      <c r="M1403" s="129" t="str">
        <f aca="true">IF(L1403-TODAY()&lt;0,"",IF(L1403-TODAY()&lt;30,30,IF(L1403-TODAY()&lt;60,60,IF(L1403-TODAY()&lt;90,90,IF(L1403-TODAY()&lt;180,180,"")))))</f>
        <v/>
      </c>
      <c r="N1403" s="156" t="n">
        <v>67279.56</v>
      </c>
      <c r="O1403" s="137" t="n">
        <v>1</v>
      </c>
      <c r="P1403" s="92"/>
    </row>
    <row r="1404" customFormat="false" ht="12.8" hidden="false" customHeight="false" outlineLevel="0" collapsed="false">
      <c r="A1404" s="137" t="s">
        <v>1107</v>
      </c>
      <c r="B1404" s="124" t="str">
        <f aca="false">MID(A1404,8,4)</f>
        <v>2016</v>
      </c>
      <c r="C1404" s="137" t="s">
        <v>42</v>
      </c>
      <c r="D1404" s="137" t="s">
        <v>37</v>
      </c>
      <c r="E1404" s="131" t="s">
        <v>837</v>
      </c>
      <c r="F1404" s="145" t="s">
        <v>838</v>
      </c>
      <c r="G1404" s="137" t="s">
        <v>320</v>
      </c>
      <c r="H1404" s="137" t="n">
        <v>201700059</v>
      </c>
      <c r="I1404" s="137" t="s">
        <v>1046</v>
      </c>
      <c r="J1404" s="1" t="s">
        <v>3061</v>
      </c>
      <c r="K1404" s="128" t="n">
        <v>43553</v>
      </c>
      <c r="L1404" s="155" t="n">
        <v>43919</v>
      </c>
      <c r="M1404" s="129" t="str">
        <f aca="true">IF(L1404-TODAY()&lt;0,"",IF(L1404-TODAY()&lt;30,30,IF(L1404-TODAY()&lt;60,60,IF(L1404-TODAY()&lt;90,90,IF(L1404-TODAY()&lt;180,180,"")))))</f>
        <v/>
      </c>
      <c r="N1404" s="156" t="n">
        <v>70718.4</v>
      </c>
      <c r="O1404" s="137" t="n">
        <v>1</v>
      </c>
      <c r="P1404" s="92"/>
    </row>
    <row r="1405" customFormat="false" ht="12.8" hidden="false" customHeight="false" outlineLevel="0" collapsed="false">
      <c r="A1405" s="137" t="s">
        <v>1107</v>
      </c>
      <c r="B1405" s="124" t="str">
        <f aca="false">MID(A1405,8,4)</f>
        <v>2016</v>
      </c>
      <c r="C1405" s="137" t="s">
        <v>42</v>
      </c>
      <c r="D1405" s="137" t="s">
        <v>37</v>
      </c>
      <c r="E1405" s="131" t="s">
        <v>1047</v>
      </c>
      <c r="F1405" s="145" t="s">
        <v>3065</v>
      </c>
      <c r="G1405" s="137" t="s">
        <v>320</v>
      </c>
      <c r="H1405" s="137" t="n">
        <v>201700059</v>
      </c>
      <c r="I1405" s="137" t="s">
        <v>1046</v>
      </c>
      <c r="J1405" s="1" t="s">
        <v>3061</v>
      </c>
      <c r="K1405" s="128" t="n">
        <v>43466</v>
      </c>
      <c r="L1405" s="155" t="n">
        <v>43919</v>
      </c>
      <c r="M1405" s="129" t="str">
        <f aca="true">IF(L1405-TODAY()&lt;0,"",IF(L1405-TODAY()&lt;30,30,IF(L1405-TODAY()&lt;60,60,IF(L1405-TODAY()&lt;90,90,IF(L1405-TODAY()&lt;180,180,"")))))</f>
        <v/>
      </c>
      <c r="N1405" s="156" t="n">
        <v>1852.9</v>
      </c>
      <c r="O1405" s="137" t="n">
        <v>1</v>
      </c>
      <c r="P1405" s="92"/>
    </row>
    <row r="1406" customFormat="false" ht="12.8" hidden="false" customHeight="false" outlineLevel="0" collapsed="false">
      <c r="A1406" s="137" t="s">
        <v>1107</v>
      </c>
      <c r="B1406" s="124" t="str">
        <f aca="false">MID(A1406,8,4)</f>
        <v>2016</v>
      </c>
      <c r="C1406" s="137" t="s">
        <v>42</v>
      </c>
      <c r="D1406" s="137" t="s">
        <v>37</v>
      </c>
      <c r="E1406" s="131" t="s">
        <v>837</v>
      </c>
      <c r="F1406" s="145" t="s">
        <v>3066</v>
      </c>
      <c r="G1406" s="137" t="s">
        <v>320</v>
      </c>
      <c r="H1406" s="137" t="n">
        <v>201700059</v>
      </c>
      <c r="I1406" s="137" t="s">
        <v>1046</v>
      </c>
      <c r="J1406" s="1" t="s">
        <v>3061</v>
      </c>
      <c r="K1406" s="128" t="n">
        <v>43919</v>
      </c>
      <c r="L1406" s="155" t="n">
        <v>44284</v>
      </c>
      <c r="M1406" s="129"/>
      <c r="N1406" s="156" t="n">
        <v>72450.48</v>
      </c>
      <c r="O1406" s="137" t="n">
        <v>1</v>
      </c>
      <c r="P1406" s="92"/>
    </row>
    <row r="1407" customFormat="false" ht="12.8" hidden="false" customHeight="false" outlineLevel="0" collapsed="false">
      <c r="A1407" s="137" t="s">
        <v>1107</v>
      </c>
      <c r="B1407" s="124" t="str">
        <f aca="false">MID(A1407,8,4)</f>
        <v>2016</v>
      </c>
      <c r="C1407" s="137" t="s">
        <v>42</v>
      </c>
      <c r="D1407" s="137" t="s">
        <v>37</v>
      </c>
      <c r="E1407" s="131" t="s">
        <v>1047</v>
      </c>
      <c r="F1407" s="145" t="s">
        <v>3067</v>
      </c>
      <c r="G1407" s="137" t="s">
        <v>320</v>
      </c>
      <c r="H1407" s="137" t="n">
        <v>201700059</v>
      </c>
      <c r="I1407" s="137" t="s">
        <v>1046</v>
      </c>
      <c r="J1407" s="1" t="s">
        <v>3061</v>
      </c>
      <c r="K1407" s="128" t="n">
        <v>43800</v>
      </c>
      <c r="L1407" s="155" t="n">
        <v>44284</v>
      </c>
      <c r="M1407" s="129"/>
      <c r="N1407" s="156" t="n">
        <v>2795.4</v>
      </c>
      <c r="O1407" s="137" t="n">
        <v>1</v>
      </c>
      <c r="P1407" s="92"/>
    </row>
    <row r="1408" customFormat="false" ht="19.25" hidden="false" customHeight="false" outlineLevel="0" collapsed="false">
      <c r="A1408" s="137" t="s">
        <v>3068</v>
      </c>
      <c r="B1408" s="124" t="str">
        <f aca="false">MID(A1408,8,4)</f>
        <v>2014</v>
      </c>
      <c r="C1408" s="137" t="s">
        <v>42</v>
      </c>
      <c r="D1408" s="137" t="s">
        <v>37</v>
      </c>
      <c r="E1408" s="131" t="s">
        <v>44</v>
      </c>
      <c r="F1408" s="145" t="s">
        <v>3069</v>
      </c>
      <c r="G1408" s="137" t="s">
        <v>235</v>
      </c>
      <c r="H1408" s="137" t="n">
        <v>201500024</v>
      </c>
      <c r="I1408" s="137" t="s">
        <v>40</v>
      </c>
      <c r="J1408" s="1" t="s">
        <v>2883</v>
      </c>
      <c r="K1408" s="128" t="n">
        <v>42095</v>
      </c>
      <c r="L1408" s="128" t="n">
        <v>44105</v>
      </c>
      <c r="M1408" s="129" t="n">
        <f aca="true">IF(L1408-TODAY()&lt;0,"",IF(L1408-TODAY()&lt;30,30,IF(L1408-TODAY()&lt;60,60,IF(L1408-TODAY()&lt;90,90,IF(L1408-TODAY()&lt;180,180,"")))))</f>
        <v>180</v>
      </c>
      <c r="N1408" s="139" t="n">
        <v>759246.72</v>
      </c>
      <c r="O1408" s="137" t="n">
        <v>14</v>
      </c>
      <c r="P1408" s="92" t="s">
        <v>3070</v>
      </c>
    </row>
    <row r="1409" customFormat="false" ht="11.25" hidden="false" customHeight="false" outlineLevel="0" collapsed="false">
      <c r="A1409" s="137" t="s">
        <v>3068</v>
      </c>
      <c r="B1409" s="124" t="str">
        <f aca="false">MID(A1409,8,4)</f>
        <v>2014</v>
      </c>
      <c r="C1409" s="137" t="s">
        <v>42</v>
      </c>
      <c r="D1409" s="137" t="s">
        <v>37</v>
      </c>
      <c r="E1409" s="131" t="s">
        <v>1047</v>
      </c>
      <c r="F1409" s="145" t="s">
        <v>3071</v>
      </c>
      <c r="G1409" s="137" t="s">
        <v>235</v>
      </c>
      <c r="H1409" s="137" t="n">
        <v>201500024</v>
      </c>
      <c r="I1409" s="137" t="s">
        <v>40</v>
      </c>
      <c r="J1409" s="1" t="s">
        <v>2883</v>
      </c>
      <c r="K1409" s="128" t="n">
        <v>43101</v>
      </c>
      <c r="L1409" s="128" t="n">
        <v>43556</v>
      </c>
      <c r="M1409" s="129" t="str">
        <f aca="true">IF(L1409-TODAY()&lt;0,"",IF(L1409-TODAY()&lt;30,30,IF(L1409-TODAY()&lt;60,60,IF(L1409-TODAY()&lt;90,90,IF(L1409-TODAY()&lt;180,180,"")))))</f>
        <v/>
      </c>
      <c r="N1409" s="139" t="n">
        <v>23348.27</v>
      </c>
      <c r="O1409" s="137" t="n">
        <v>14</v>
      </c>
      <c r="P1409" s="92"/>
    </row>
    <row r="1410" customFormat="false" ht="22.5" hidden="false" customHeight="false" outlineLevel="0" collapsed="false">
      <c r="A1410" s="137" t="s">
        <v>3068</v>
      </c>
      <c r="B1410" s="124" t="str">
        <f aca="false">MID(A1410,8,4)</f>
        <v>2014</v>
      </c>
      <c r="C1410" s="137" t="s">
        <v>42</v>
      </c>
      <c r="D1410" s="137" t="s">
        <v>37</v>
      </c>
      <c r="E1410" s="131" t="s">
        <v>837</v>
      </c>
      <c r="F1410" s="145" t="s">
        <v>3072</v>
      </c>
      <c r="G1410" s="137" t="s">
        <v>235</v>
      </c>
      <c r="H1410" s="137" t="n">
        <v>201500024</v>
      </c>
      <c r="I1410" s="137" t="s">
        <v>40</v>
      </c>
      <c r="J1410" s="1" t="s">
        <v>2883</v>
      </c>
      <c r="K1410" s="128" t="n">
        <v>43191</v>
      </c>
      <c r="L1410" s="128" t="n">
        <v>43556</v>
      </c>
      <c r="M1410" s="129" t="str">
        <f aca="true">IF(L1410-TODAY()&lt;0,"",IF(L1410-TODAY()&lt;30,30,IF(L1410-TODAY()&lt;60,60,IF(L1410-TODAY()&lt;90,90,IF(L1410-TODAY()&lt;180,180,"")))))</f>
        <v/>
      </c>
      <c r="N1410" s="139" t="n">
        <v>719813.4</v>
      </c>
      <c r="O1410" s="137" t="n">
        <v>14</v>
      </c>
      <c r="P1410" s="92"/>
    </row>
    <row r="1411" customFormat="false" ht="11.25" hidden="false" customHeight="false" outlineLevel="0" collapsed="false">
      <c r="A1411" s="137" t="s">
        <v>3068</v>
      </c>
      <c r="B1411" s="124" t="str">
        <f aca="false">MID(A1411,8,4)</f>
        <v>2014</v>
      </c>
      <c r="C1411" s="137" t="s">
        <v>42</v>
      </c>
      <c r="D1411" s="137" t="s">
        <v>37</v>
      </c>
      <c r="E1411" s="131" t="s">
        <v>837</v>
      </c>
      <c r="F1411" s="145" t="s">
        <v>3073</v>
      </c>
      <c r="G1411" s="137" t="s">
        <v>235</v>
      </c>
      <c r="H1411" s="137" t="n">
        <v>201500024</v>
      </c>
      <c r="I1411" s="137" t="s">
        <v>40</v>
      </c>
      <c r="J1411" s="1" t="s">
        <v>2883</v>
      </c>
      <c r="K1411" s="128" t="n">
        <v>43556</v>
      </c>
      <c r="L1411" s="128" t="n">
        <v>43922</v>
      </c>
      <c r="M1411" s="129" t="str">
        <f aca="true">IF(L1411-TODAY()&lt;0,"",IF(L1411-TODAY()&lt;30,30,IF(L1411-TODAY()&lt;60,60,IF(L1411-TODAY()&lt;90,90,IF(L1411-TODAY()&lt;180,180,"")))))</f>
        <v/>
      </c>
      <c r="N1411" s="139" t="n">
        <v>738450.6</v>
      </c>
      <c r="O1411" s="137" t="n">
        <v>14</v>
      </c>
      <c r="P1411" s="92"/>
    </row>
    <row r="1412" customFormat="false" ht="11.25" hidden="false" customHeight="false" outlineLevel="0" collapsed="false">
      <c r="A1412" s="137" t="s">
        <v>3068</v>
      </c>
      <c r="B1412" s="124" t="str">
        <f aca="false">MID(A1412,8,4)</f>
        <v>2014</v>
      </c>
      <c r="C1412" s="137" t="s">
        <v>42</v>
      </c>
      <c r="D1412" s="137" t="s">
        <v>37</v>
      </c>
      <c r="E1412" s="131" t="s">
        <v>1047</v>
      </c>
      <c r="F1412" s="145" t="s">
        <v>3074</v>
      </c>
      <c r="G1412" s="137" t="s">
        <v>235</v>
      </c>
      <c r="H1412" s="137" t="n">
        <v>201500024</v>
      </c>
      <c r="I1412" s="137" t="s">
        <v>40</v>
      </c>
      <c r="J1412" s="1" t="s">
        <v>2883</v>
      </c>
      <c r="K1412" s="128" t="n">
        <v>43466</v>
      </c>
      <c r="L1412" s="128" t="n">
        <v>43922</v>
      </c>
      <c r="M1412" s="129" t="str">
        <f aca="true">IF(L1412-TODAY()&lt;0,"",IF(L1412-TODAY()&lt;30,30,IF(L1412-TODAY()&lt;60,60,IF(L1412-TODAY()&lt;90,90,IF(L1412-TODAY()&lt;180,180,"")))))</f>
        <v/>
      </c>
      <c r="N1412" s="139" t="n">
        <v>16326.35</v>
      </c>
      <c r="O1412" s="137" t="n">
        <v>14</v>
      </c>
      <c r="P1412" s="92"/>
    </row>
    <row r="1413" customFormat="false" ht="12.8" hidden="false" customHeight="false" outlineLevel="0" collapsed="false">
      <c r="A1413" s="137" t="s">
        <v>3068</v>
      </c>
      <c r="B1413" s="124" t="str">
        <f aca="false">MID(A1413,8,4)</f>
        <v>2014</v>
      </c>
      <c r="C1413" s="137" t="s">
        <v>42</v>
      </c>
      <c r="D1413" s="137" t="s">
        <v>37</v>
      </c>
      <c r="E1413" s="131" t="s">
        <v>1047</v>
      </c>
      <c r="F1413" s="145" t="s">
        <v>2964</v>
      </c>
      <c r="G1413" s="137" t="s">
        <v>235</v>
      </c>
      <c r="H1413" s="137" t="n">
        <v>201500024</v>
      </c>
      <c r="I1413" s="137" t="s">
        <v>40</v>
      </c>
      <c r="J1413" s="1" t="s">
        <v>2883</v>
      </c>
      <c r="K1413" s="128" t="n">
        <v>43831</v>
      </c>
      <c r="L1413" s="128" t="n">
        <v>43922</v>
      </c>
      <c r="M1413" s="129" t="str">
        <f aca="true">IF(L1413-TODAY()&lt;0,"",IF(L1413-TODAY()&lt;30,30,IF(L1413-TODAY()&lt;60,60,IF(L1413-TODAY()&lt;90,90,IF(L1413-TODAY()&lt;180,180,"")))))</f>
        <v/>
      </c>
      <c r="N1413" s="139" t="n">
        <v>3053.45</v>
      </c>
      <c r="O1413" s="137" t="n">
        <v>14</v>
      </c>
      <c r="P1413" s="92"/>
    </row>
    <row r="1414" customFormat="false" ht="28.3" hidden="false" customHeight="false" outlineLevel="0" collapsed="false">
      <c r="A1414" s="137" t="s">
        <v>3068</v>
      </c>
      <c r="B1414" s="124" t="str">
        <f aca="false">MID(A1414,8,4)</f>
        <v>2014</v>
      </c>
      <c r="C1414" s="137" t="s">
        <v>42</v>
      </c>
      <c r="D1414" s="137" t="s">
        <v>37</v>
      </c>
      <c r="E1414" s="131" t="s">
        <v>837</v>
      </c>
      <c r="F1414" s="145" t="s">
        <v>3075</v>
      </c>
      <c r="G1414" s="137" t="s">
        <v>235</v>
      </c>
      <c r="H1414" s="137" t="n">
        <v>201500024</v>
      </c>
      <c r="I1414" s="137" t="s">
        <v>40</v>
      </c>
      <c r="J1414" s="1" t="s">
        <v>2883</v>
      </c>
      <c r="K1414" s="128" t="n">
        <v>43922</v>
      </c>
      <c r="L1414" s="128" t="n">
        <v>44105</v>
      </c>
      <c r="M1414" s="129"/>
      <c r="N1414" s="139" t="n">
        <v>379623.36</v>
      </c>
      <c r="O1414" s="137" t="n">
        <v>14</v>
      </c>
      <c r="P1414" s="92"/>
    </row>
    <row r="1415" customFormat="false" ht="19.25" hidden="false" customHeight="false" outlineLevel="0" collapsed="false">
      <c r="A1415" s="137" t="s">
        <v>728</v>
      </c>
      <c r="B1415" s="124" t="str">
        <f aca="false">MID(A1415,8,4)</f>
        <v>2014</v>
      </c>
      <c r="C1415" s="137" t="s">
        <v>42</v>
      </c>
      <c r="D1415" s="137" t="s">
        <v>37</v>
      </c>
      <c r="E1415" s="131" t="s">
        <v>44</v>
      </c>
      <c r="F1415" s="145" t="s">
        <v>3076</v>
      </c>
      <c r="G1415" s="137" t="s">
        <v>235</v>
      </c>
      <c r="H1415" s="137" t="n">
        <v>201500026</v>
      </c>
      <c r="I1415" s="137" t="s">
        <v>608</v>
      </c>
      <c r="J1415" s="137" t="s">
        <v>2953</v>
      </c>
      <c r="K1415" s="128" t="n">
        <v>42095</v>
      </c>
      <c r="L1415" s="128" t="n">
        <v>44287</v>
      </c>
      <c r="M1415" s="129" t="str">
        <f aca="true">IF(L1415-TODAY()&lt;0,"",IF(L1415-TODAY()&lt;30,30,IF(L1415-TODAY()&lt;60,60,IF(L1415-TODAY()&lt;90,90,IF(L1415-TODAY()&lt;180,180,"")))))</f>
        <v/>
      </c>
      <c r="N1415" s="139" t="n">
        <v>186557.04</v>
      </c>
      <c r="O1415" s="137" t="n">
        <v>2</v>
      </c>
      <c r="P1415" s="92"/>
    </row>
    <row r="1416" customFormat="false" ht="22.5" hidden="false" customHeight="false" outlineLevel="0" collapsed="false">
      <c r="A1416" s="137" t="s">
        <v>728</v>
      </c>
      <c r="B1416" s="124" t="str">
        <f aca="false">MID(A1416,8,4)</f>
        <v>2014</v>
      </c>
      <c r="C1416" s="137" t="s">
        <v>42</v>
      </c>
      <c r="D1416" s="137" t="s">
        <v>37</v>
      </c>
      <c r="E1416" s="131" t="s">
        <v>837</v>
      </c>
      <c r="F1416" s="145" t="s">
        <v>3077</v>
      </c>
      <c r="G1416" s="137" t="s">
        <v>235</v>
      </c>
      <c r="H1416" s="137" t="n">
        <v>201500026</v>
      </c>
      <c r="I1416" s="137" t="s">
        <v>608</v>
      </c>
      <c r="J1416" s="137" t="s">
        <v>2953</v>
      </c>
      <c r="K1416" s="128" t="n">
        <v>43191</v>
      </c>
      <c r="L1416" s="128" t="n">
        <v>43556</v>
      </c>
      <c r="M1416" s="129" t="str">
        <f aca="true">IF(L1416-TODAY()&lt;0,"",IF(L1416-TODAY()&lt;30,30,IF(L1416-TODAY()&lt;60,60,IF(L1416-TODAY()&lt;90,90,IF(L1416-TODAY()&lt;180,180,"")))))</f>
        <v/>
      </c>
      <c r="N1416" s="139" t="n">
        <v>178664.16</v>
      </c>
      <c r="O1416" s="137" t="n">
        <v>2</v>
      </c>
      <c r="P1416" s="92"/>
    </row>
    <row r="1417" customFormat="false" ht="22.5" hidden="false" customHeight="false" outlineLevel="0" collapsed="false">
      <c r="A1417" s="137" t="s">
        <v>728</v>
      </c>
      <c r="B1417" s="124" t="str">
        <f aca="false">MID(A1417,8,4)</f>
        <v>2014</v>
      </c>
      <c r="C1417" s="137" t="s">
        <v>42</v>
      </c>
      <c r="D1417" s="137" t="s">
        <v>37</v>
      </c>
      <c r="E1417" s="131" t="s">
        <v>1047</v>
      </c>
      <c r="F1417" s="145" t="s">
        <v>1813</v>
      </c>
      <c r="G1417" s="137" t="s">
        <v>235</v>
      </c>
      <c r="H1417" s="137" t="n">
        <v>201500026</v>
      </c>
      <c r="I1417" s="137" t="s">
        <v>608</v>
      </c>
      <c r="J1417" s="137" t="s">
        <v>2953</v>
      </c>
      <c r="K1417" s="128" t="n">
        <v>43101</v>
      </c>
      <c r="L1417" s="128" t="n">
        <v>43556</v>
      </c>
      <c r="M1417" s="129" t="str">
        <f aca="true">IF(L1417-TODAY()&lt;0,"",IF(L1417-TODAY()&lt;30,30,IF(L1417-TODAY()&lt;60,60,IF(L1417-TODAY()&lt;90,90,IF(L1417-TODAY()&lt;180,180,"")))))</f>
        <v/>
      </c>
      <c r="N1417" s="139" t="n">
        <v>71.26</v>
      </c>
      <c r="O1417" s="137" t="n">
        <v>2</v>
      </c>
      <c r="P1417" s="92"/>
    </row>
    <row r="1418" customFormat="false" ht="22.5" hidden="false" customHeight="false" outlineLevel="0" collapsed="false">
      <c r="A1418" s="137" t="s">
        <v>728</v>
      </c>
      <c r="B1418" s="124" t="str">
        <f aca="false">MID(A1418,8,4)</f>
        <v>2014</v>
      </c>
      <c r="C1418" s="137" t="s">
        <v>42</v>
      </c>
      <c r="D1418" s="137" t="s">
        <v>37</v>
      </c>
      <c r="E1418" s="131" t="s">
        <v>837</v>
      </c>
      <c r="F1418" s="145" t="s">
        <v>3078</v>
      </c>
      <c r="G1418" s="137" t="s">
        <v>235</v>
      </c>
      <c r="H1418" s="137" t="n">
        <v>201500026</v>
      </c>
      <c r="I1418" s="137" t="s">
        <v>608</v>
      </c>
      <c r="J1418" s="137" t="s">
        <v>2953</v>
      </c>
      <c r="K1418" s="128" t="n">
        <v>43556</v>
      </c>
      <c r="L1418" s="128" t="n">
        <v>43922</v>
      </c>
      <c r="M1418" s="129" t="str">
        <f aca="true">IF(L1418-TODAY()&lt;0,"",IF(L1418-TODAY()&lt;30,30,IF(L1418-TODAY()&lt;60,60,IF(L1418-TODAY()&lt;90,90,IF(L1418-TODAY()&lt;180,180,"")))))</f>
        <v/>
      </c>
      <c r="N1418" s="139" t="n">
        <v>178721.04</v>
      </c>
      <c r="O1418" s="137" t="n">
        <v>2</v>
      </c>
      <c r="P1418" s="92"/>
    </row>
    <row r="1419" customFormat="false" ht="22.5" hidden="false" customHeight="false" outlineLevel="0" collapsed="false">
      <c r="A1419" s="137" t="s">
        <v>728</v>
      </c>
      <c r="B1419" s="124" t="str">
        <f aca="false">MID(A1419,8,4)</f>
        <v>2014</v>
      </c>
      <c r="C1419" s="137" t="s">
        <v>42</v>
      </c>
      <c r="D1419" s="137" t="s">
        <v>37</v>
      </c>
      <c r="E1419" s="131" t="s">
        <v>1047</v>
      </c>
      <c r="F1419" s="145" t="s">
        <v>2436</v>
      </c>
      <c r="G1419" s="137" t="s">
        <v>235</v>
      </c>
      <c r="H1419" s="137" t="n">
        <v>201500026</v>
      </c>
      <c r="I1419" s="137" t="s">
        <v>608</v>
      </c>
      <c r="J1419" s="137" t="s">
        <v>2953</v>
      </c>
      <c r="K1419" s="128" t="n">
        <v>43466</v>
      </c>
      <c r="L1419" s="128" t="n">
        <v>43922</v>
      </c>
      <c r="M1419" s="129" t="str">
        <f aca="true">IF(L1419-TODAY()&lt;0,"",IF(L1419-TODAY()&lt;30,30,IF(L1419-TODAY()&lt;60,60,IF(L1419-TODAY()&lt;90,90,IF(L1419-TODAY()&lt;180,180,"")))))</f>
        <v/>
      </c>
      <c r="N1419" s="139" t="n">
        <v>4073.13</v>
      </c>
      <c r="O1419" s="137" t="n">
        <v>2</v>
      </c>
      <c r="P1419" s="92"/>
    </row>
    <row r="1420" customFormat="false" ht="22.5" hidden="false" customHeight="false" outlineLevel="0" collapsed="false">
      <c r="A1420" s="137" t="s">
        <v>728</v>
      </c>
      <c r="B1420" s="124" t="str">
        <f aca="false">MID(A1420,8,4)</f>
        <v>2014</v>
      </c>
      <c r="C1420" s="137" t="s">
        <v>42</v>
      </c>
      <c r="D1420" s="137" t="s">
        <v>37</v>
      </c>
      <c r="E1420" s="131" t="s">
        <v>1047</v>
      </c>
      <c r="F1420" s="145" t="s">
        <v>3079</v>
      </c>
      <c r="G1420" s="137" t="s">
        <v>235</v>
      </c>
      <c r="H1420" s="137" t="n">
        <v>201500026</v>
      </c>
      <c r="I1420" s="137" t="s">
        <v>608</v>
      </c>
      <c r="J1420" s="137" t="s">
        <v>2953</v>
      </c>
      <c r="K1420" s="128" t="n">
        <v>43466</v>
      </c>
      <c r="L1420" s="128" t="n">
        <v>43922</v>
      </c>
      <c r="M1420" s="129" t="str">
        <f aca="true">IF(L1420-TODAY()&lt;0,"",IF(L1420-TODAY()&lt;30,30,IF(L1420-TODAY()&lt;60,60,IF(L1420-TODAY()&lt;90,90,IF(L1420-TODAY()&lt;180,180,"")))))</f>
        <v/>
      </c>
      <c r="N1420" s="139" t="n">
        <v>0</v>
      </c>
      <c r="O1420" s="137" t="n">
        <v>2</v>
      </c>
      <c r="P1420" s="92"/>
    </row>
    <row r="1421" customFormat="false" ht="12.8" hidden="false" customHeight="false" outlineLevel="0" collapsed="false">
      <c r="A1421" s="137" t="s">
        <v>728</v>
      </c>
      <c r="B1421" s="124" t="str">
        <f aca="false">MID(A1421,8,4)</f>
        <v>2014</v>
      </c>
      <c r="C1421" s="137" t="s">
        <v>42</v>
      </c>
      <c r="D1421" s="137" t="s">
        <v>37</v>
      </c>
      <c r="E1421" s="131" t="s">
        <v>1047</v>
      </c>
      <c r="F1421" s="145" t="s">
        <v>2967</v>
      </c>
      <c r="G1421" s="137" t="s">
        <v>235</v>
      </c>
      <c r="H1421" s="137" t="n">
        <v>201500026</v>
      </c>
      <c r="I1421" s="137" t="s">
        <v>608</v>
      </c>
      <c r="J1421" s="137" t="s">
        <v>2953</v>
      </c>
      <c r="K1421" s="128" t="n">
        <v>43831</v>
      </c>
      <c r="L1421" s="128" t="n">
        <v>43922</v>
      </c>
      <c r="M1421" s="129" t="str">
        <f aca="true">IF(L1421-TODAY()&lt;0,"",IF(L1421-TODAY()&lt;30,30,IF(L1421-TODAY()&lt;60,60,IF(L1421-TODAY()&lt;90,90,IF(L1421-TODAY()&lt;180,180,"")))))</f>
        <v/>
      </c>
      <c r="N1421" s="139" t="n">
        <v>1224.43</v>
      </c>
      <c r="O1421" s="137" t="n">
        <v>2</v>
      </c>
      <c r="P1421" s="92"/>
    </row>
    <row r="1422" customFormat="false" ht="28.3" hidden="false" customHeight="false" outlineLevel="0" collapsed="false">
      <c r="A1422" s="137" t="s">
        <v>728</v>
      </c>
      <c r="B1422" s="124" t="str">
        <f aca="false">MID(A1422,8,4)</f>
        <v>2014</v>
      </c>
      <c r="C1422" s="137" t="s">
        <v>42</v>
      </c>
      <c r="D1422" s="137" t="s">
        <v>37</v>
      </c>
      <c r="E1422" s="131" t="s">
        <v>837</v>
      </c>
      <c r="F1422" s="145" t="s">
        <v>3080</v>
      </c>
      <c r="G1422" s="137" t="s">
        <v>235</v>
      </c>
      <c r="H1422" s="137" t="n">
        <v>201500026</v>
      </c>
      <c r="I1422" s="137" t="s">
        <v>608</v>
      </c>
      <c r="J1422" s="137" t="s">
        <v>2953</v>
      </c>
      <c r="K1422" s="128" t="n">
        <v>43922</v>
      </c>
      <c r="L1422" s="128" t="n">
        <v>44287</v>
      </c>
      <c r="M1422" s="129"/>
      <c r="N1422" s="139" t="n">
        <v>186557.04</v>
      </c>
      <c r="O1422" s="137" t="n">
        <v>2</v>
      </c>
      <c r="P1422" s="92"/>
    </row>
    <row r="1423" customFormat="false" ht="16.5" hidden="false" customHeight="true" outlineLevel="0" collapsed="false">
      <c r="A1423" s="137" t="s">
        <v>548</v>
      </c>
      <c r="B1423" s="124" t="str">
        <f aca="false">MID(A1423,8,4)</f>
        <v>2014</v>
      </c>
      <c r="C1423" s="137" t="s">
        <v>42</v>
      </c>
      <c r="D1423" s="137" t="s">
        <v>37</v>
      </c>
      <c r="E1423" s="131" t="s">
        <v>44</v>
      </c>
      <c r="F1423" s="145" t="s">
        <v>549</v>
      </c>
      <c r="G1423" s="137" t="s">
        <v>730</v>
      </c>
      <c r="H1423" s="137" t="n">
        <v>201500022</v>
      </c>
      <c r="I1423" s="137" t="s">
        <v>40</v>
      </c>
      <c r="J1423" s="1" t="s">
        <v>2883</v>
      </c>
      <c r="K1423" s="128" t="n">
        <v>42095</v>
      </c>
      <c r="L1423" s="128" t="n">
        <v>44013</v>
      </c>
      <c r="M1423" s="129" t="n">
        <f aca="true">IF(L1423-TODAY()&lt;0,"",IF(L1423-TODAY()&lt;30,30,IF(L1423-TODAY()&lt;60,60,IF(L1423-TODAY()&lt;90,90,IF(L1423-TODAY()&lt;180,180,"")))))</f>
        <v>30</v>
      </c>
      <c r="N1423" s="139" t="n">
        <v>253001.76</v>
      </c>
      <c r="O1423" s="137" t="n">
        <v>5</v>
      </c>
      <c r="P1423" s="92" t="s">
        <v>3081</v>
      </c>
    </row>
    <row r="1424" customFormat="false" ht="11.25" hidden="false" customHeight="false" outlineLevel="0" collapsed="false">
      <c r="A1424" s="137" t="s">
        <v>548</v>
      </c>
      <c r="B1424" s="124" t="str">
        <f aca="false">MID(A1424,8,4)</f>
        <v>2014</v>
      </c>
      <c r="C1424" s="137" t="s">
        <v>42</v>
      </c>
      <c r="D1424" s="137" t="s">
        <v>37</v>
      </c>
      <c r="E1424" s="131" t="s">
        <v>837</v>
      </c>
      <c r="F1424" s="145" t="s">
        <v>3082</v>
      </c>
      <c r="G1424" s="137" t="s">
        <v>730</v>
      </c>
      <c r="H1424" s="137" t="n">
        <v>201500022</v>
      </c>
      <c r="I1424" s="137" t="s">
        <v>40</v>
      </c>
      <c r="J1424" s="1" t="s">
        <v>2883</v>
      </c>
      <c r="K1424" s="128" t="n">
        <v>43191</v>
      </c>
      <c r="L1424" s="128" t="n">
        <v>43922</v>
      </c>
      <c r="M1424" s="129" t="str">
        <f aca="true">IF(L1424-TODAY()&lt;0,"",IF(L1424-TODAY()&lt;30,30,IF(L1424-TODAY()&lt;60,60,IF(L1424-TODAY()&lt;90,90,IF(L1424-TODAY()&lt;180,180,"")))))</f>
        <v/>
      </c>
      <c r="N1424" s="139" t="n">
        <v>242000.16</v>
      </c>
      <c r="O1424" s="137" t="n">
        <v>5</v>
      </c>
      <c r="P1424" s="92"/>
    </row>
    <row r="1425" customFormat="false" ht="11.25" hidden="false" customHeight="false" outlineLevel="0" collapsed="false">
      <c r="A1425" s="137" t="s">
        <v>548</v>
      </c>
      <c r="B1425" s="124" t="str">
        <f aca="false">MID(A1425,8,4)</f>
        <v>2014</v>
      </c>
      <c r="C1425" s="137" t="s">
        <v>42</v>
      </c>
      <c r="D1425" s="137" t="s">
        <v>37</v>
      </c>
      <c r="E1425" s="131" t="s">
        <v>1047</v>
      </c>
      <c r="F1425" s="145" t="s">
        <v>3074</v>
      </c>
      <c r="G1425" s="137" t="s">
        <v>730</v>
      </c>
      <c r="H1425" s="137" t="n">
        <v>201500022</v>
      </c>
      <c r="I1425" s="137" t="s">
        <v>40</v>
      </c>
      <c r="J1425" s="1" t="s">
        <v>2883</v>
      </c>
      <c r="K1425" s="128" t="n">
        <v>43101</v>
      </c>
      <c r="L1425" s="128" t="n">
        <v>43922</v>
      </c>
      <c r="M1425" s="129" t="str">
        <f aca="true">IF(L1425-TODAY()&lt;0,"",IF(L1425-TODAY()&lt;30,30,IF(L1425-TODAY()&lt;60,60,IF(L1425-TODAY()&lt;90,90,IF(L1425-TODAY()&lt;180,180,"")))))</f>
        <v/>
      </c>
      <c r="N1425" s="139" t="n">
        <v>7145.04</v>
      </c>
      <c r="O1425" s="137" t="n">
        <v>5</v>
      </c>
      <c r="P1425" s="92"/>
    </row>
    <row r="1426" customFormat="false" ht="11.25" hidden="false" customHeight="false" outlineLevel="0" collapsed="false">
      <c r="A1426" s="137" t="s">
        <v>548</v>
      </c>
      <c r="B1426" s="124" t="str">
        <f aca="false">MID(A1426,8,4)</f>
        <v>2014</v>
      </c>
      <c r="C1426" s="137" t="s">
        <v>42</v>
      </c>
      <c r="D1426" s="137" t="s">
        <v>37</v>
      </c>
      <c r="E1426" s="131" t="s">
        <v>837</v>
      </c>
      <c r="F1426" s="145" t="s">
        <v>3083</v>
      </c>
      <c r="G1426" s="137" t="s">
        <v>730</v>
      </c>
      <c r="H1426" s="137" t="n">
        <v>201500022</v>
      </c>
      <c r="I1426" s="137" t="s">
        <v>40</v>
      </c>
      <c r="J1426" s="1" t="s">
        <v>2883</v>
      </c>
      <c r="K1426" s="128" t="n">
        <v>43556</v>
      </c>
      <c r="L1426" s="128" t="n">
        <v>43922</v>
      </c>
      <c r="M1426" s="129" t="str">
        <f aca="true">IF(L1426-TODAY()&lt;0,"",IF(L1426-TODAY()&lt;30,30,IF(L1426-TODAY()&lt;60,60,IF(L1426-TODAY()&lt;90,90,IF(L1426-TODAY()&lt;180,180,"")))))</f>
        <v/>
      </c>
      <c r="N1426" s="139" t="n">
        <v>247704.96</v>
      </c>
      <c r="O1426" s="137" t="n">
        <v>5</v>
      </c>
      <c r="P1426" s="92"/>
    </row>
    <row r="1427" customFormat="false" ht="22.5" hidden="false" customHeight="false" outlineLevel="0" collapsed="false">
      <c r="A1427" s="137" t="s">
        <v>548</v>
      </c>
      <c r="B1427" s="124" t="str">
        <f aca="false">MID(A1427,8,4)</f>
        <v>2014</v>
      </c>
      <c r="C1427" s="137" t="s">
        <v>42</v>
      </c>
      <c r="D1427" s="137" t="s">
        <v>37</v>
      </c>
      <c r="E1427" s="131" t="s">
        <v>1047</v>
      </c>
      <c r="F1427" s="145" t="s">
        <v>3084</v>
      </c>
      <c r="G1427" s="137" t="s">
        <v>730</v>
      </c>
      <c r="H1427" s="137" t="n">
        <v>201500022</v>
      </c>
      <c r="I1427" s="137" t="s">
        <v>40</v>
      </c>
      <c r="J1427" s="1" t="s">
        <v>2883</v>
      </c>
      <c r="K1427" s="128" t="n">
        <v>43466</v>
      </c>
      <c r="L1427" s="128" t="n">
        <v>43922</v>
      </c>
      <c r="M1427" s="129" t="str">
        <f aca="true">IF(L1427-TODAY()&lt;0,"",IF(L1427-TODAY()&lt;30,30,IF(L1427-TODAY()&lt;60,60,IF(L1427-TODAY()&lt;90,90,IF(L1427-TODAY()&lt;180,180,"")))))</f>
        <v/>
      </c>
      <c r="N1427" s="139" t="n">
        <v>-842.15</v>
      </c>
      <c r="O1427" s="137" t="n">
        <v>5</v>
      </c>
      <c r="P1427" s="92"/>
    </row>
    <row r="1428" customFormat="false" ht="12.8" hidden="false" customHeight="false" outlineLevel="0" collapsed="false">
      <c r="A1428" s="137" t="s">
        <v>548</v>
      </c>
      <c r="B1428" s="124" t="str">
        <f aca="false">MID(A1428,8,4)</f>
        <v>2014</v>
      </c>
      <c r="C1428" s="137" t="s">
        <v>42</v>
      </c>
      <c r="D1428" s="137" t="s">
        <v>37</v>
      </c>
      <c r="E1428" s="131" t="s">
        <v>1047</v>
      </c>
      <c r="F1428" s="145" t="s">
        <v>2967</v>
      </c>
      <c r="G1428" s="137" t="s">
        <v>730</v>
      </c>
      <c r="H1428" s="137" t="n">
        <v>201500022</v>
      </c>
      <c r="I1428" s="137" t="s">
        <v>40</v>
      </c>
      <c r="J1428" s="1" t="s">
        <v>2883</v>
      </c>
      <c r="K1428" s="128" t="n">
        <v>43831</v>
      </c>
      <c r="L1428" s="128" t="n">
        <v>43922</v>
      </c>
      <c r="M1428" s="129" t="str">
        <f aca="true">IF(L1428-TODAY()&lt;0,"",IF(L1428-TODAY()&lt;30,30,IF(L1428-TODAY()&lt;60,60,IF(L1428-TODAY()&lt;90,90,IF(L1428-TODAY()&lt;180,180,"")))))</f>
        <v/>
      </c>
      <c r="N1428" s="139" t="n">
        <v>1504.5</v>
      </c>
      <c r="O1428" s="137" t="n">
        <v>5</v>
      </c>
      <c r="P1428" s="92"/>
    </row>
    <row r="1429" customFormat="false" ht="19.25" hidden="false" customHeight="false" outlineLevel="0" collapsed="false">
      <c r="A1429" s="137" t="s">
        <v>548</v>
      </c>
      <c r="B1429" s="124" t="str">
        <f aca="false">MID(A1429,8,4)</f>
        <v>2014</v>
      </c>
      <c r="C1429" s="137" t="s">
        <v>42</v>
      </c>
      <c r="D1429" s="137" t="s">
        <v>37</v>
      </c>
      <c r="E1429" s="131" t="s">
        <v>837</v>
      </c>
      <c r="F1429" s="145" t="s">
        <v>3085</v>
      </c>
      <c r="G1429" s="137" t="s">
        <v>730</v>
      </c>
      <c r="H1429" s="137" t="n">
        <v>201500022</v>
      </c>
      <c r="I1429" s="137" t="s">
        <v>40</v>
      </c>
      <c r="J1429" s="1" t="s">
        <v>2883</v>
      </c>
      <c r="K1429" s="128" t="n">
        <v>43922</v>
      </c>
      <c r="L1429" s="128" t="n">
        <v>44013</v>
      </c>
      <c r="M1429" s="129"/>
      <c r="N1429" s="139" t="n">
        <v>63062.1</v>
      </c>
      <c r="O1429" s="137" t="n">
        <v>5</v>
      </c>
      <c r="P1429" s="92"/>
    </row>
    <row r="1430" s="7" customFormat="true" ht="21" hidden="false" customHeight="true" outlineLevel="0" collapsed="false">
      <c r="A1430" s="137" t="s">
        <v>548</v>
      </c>
      <c r="B1430" s="124" t="str">
        <f aca="false">MID(A1430,8,4)</f>
        <v>2014</v>
      </c>
      <c r="C1430" s="137" t="s">
        <v>42</v>
      </c>
      <c r="D1430" s="137" t="s">
        <v>37</v>
      </c>
      <c r="E1430" s="131" t="s">
        <v>44</v>
      </c>
      <c r="F1430" s="145" t="s">
        <v>549</v>
      </c>
      <c r="G1430" s="137" t="s">
        <v>287</v>
      </c>
      <c r="H1430" s="137" t="n">
        <v>201500025</v>
      </c>
      <c r="I1430" s="137" t="s">
        <v>3086</v>
      </c>
      <c r="J1430" s="1" t="s">
        <v>3087</v>
      </c>
      <c r="K1430" s="128" t="n">
        <v>42096</v>
      </c>
      <c r="L1430" s="128" t="n">
        <v>44106</v>
      </c>
      <c r="M1430" s="129" t="n">
        <f aca="true">IF(L1430-TODAY()&lt;0,"",IF(L1430-TODAY()&lt;30,30,IF(L1430-TODAY()&lt;60,60,IF(L1430-TODAY()&lt;90,90,IF(L1430-TODAY()&lt;180,180,"")))))</f>
        <v>180</v>
      </c>
      <c r="N1430" s="139" t="n">
        <v>4430391.24</v>
      </c>
      <c r="O1430" s="137" t="n">
        <v>98</v>
      </c>
      <c r="P1430" s="92" t="s">
        <v>3088</v>
      </c>
    </row>
    <row r="1431" customFormat="false" ht="22.5" hidden="false" customHeight="false" outlineLevel="0" collapsed="false">
      <c r="A1431" s="137" t="s">
        <v>548</v>
      </c>
      <c r="B1431" s="124" t="str">
        <f aca="false">MID(A1431,8,4)</f>
        <v>2014</v>
      </c>
      <c r="C1431" s="137" t="s">
        <v>42</v>
      </c>
      <c r="D1431" s="137" t="s">
        <v>37</v>
      </c>
      <c r="E1431" s="131" t="s">
        <v>837</v>
      </c>
      <c r="F1431" s="145" t="s">
        <v>3089</v>
      </c>
      <c r="G1431" s="137" t="s">
        <v>287</v>
      </c>
      <c r="H1431" s="137" t="n">
        <v>201500025</v>
      </c>
      <c r="I1431" s="137" t="s">
        <v>3086</v>
      </c>
      <c r="J1431" s="1" t="s">
        <v>3087</v>
      </c>
      <c r="K1431" s="128" t="n">
        <v>42462</v>
      </c>
      <c r="L1431" s="128" t="n">
        <v>42826</v>
      </c>
      <c r="M1431" s="129" t="str">
        <f aca="true">IF(L1431-TODAY()&lt;0,"",IF(L1431-TODAY()&lt;30,30,IF(L1431-TODAY()&lt;60,60,IF(L1431-TODAY()&lt;90,90,IF(L1431-TODAY()&lt;180,180,"")))))</f>
        <v/>
      </c>
      <c r="N1431" s="139" t="n">
        <v>3844815.48</v>
      </c>
      <c r="O1431" s="137" t="n">
        <v>104</v>
      </c>
      <c r="P1431" s="92"/>
    </row>
    <row r="1432" customFormat="false" ht="22.5" hidden="false" customHeight="false" outlineLevel="0" collapsed="false">
      <c r="A1432" s="137" t="s">
        <v>548</v>
      </c>
      <c r="B1432" s="124" t="str">
        <f aca="false">MID(A1432,8,4)</f>
        <v>2014</v>
      </c>
      <c r="C1432" s="137" t="s">
        <v>42</v>
      </c>
      <c r="D1432" s="137" t="s">
        <v>37</v>
      </c>
      <c r="E1432" s="131" t="s">
        <v>837</v>
      </c>
      <c r="F1432" s="145" t="s">
        <v>3090</v>
      </c>
      <c r="G1432" s="137" t="s">
        <v>287</v>
      </c>
      <c r="H1432" s="137" t="n">
        <v>201500025</v>
      </c>
      <c r="I1432" s="137" t="s">
        <v>3086</v>
      </c>
      <c r="J1432" s="1" t="s">
        <v>3087</v>
      </c>
      <c r="K1432" s="128" t="n">
        <v>42827</v>
      </c>
      <c r="L1432" s="128" t="n">
        <v>43192</v>
      </c>
      <c r="M1432" s="129" t="str">
        <f aca="true">IF(L1432-TODAY()&lt;0,"",IF(L1432-TODAY()&lt;30,30,IF(L1432-TODAY()&lt;60,60,IF(L1432-TODAY()&lt;90,90,IF(L1432-TODAY()&lt;180,180,"")))))</f>
        <v/>
      </c>
      <c r="N1432" s="139" t="n">
        <v>4155882.24</v>
      </c>
      <c r="O1432" s="137" t="n">
        <v>104</v>
      </c>
      <c r="P1432" s="92"/>
    </row>
    <row r="1433" customFormat="false" ht="22.5" hidden="false" customHeight="false" outlineLevel="0" collapsed="false">
      <c r="A1433" s="137" t="s">
        <v>548</v>
      </c>
      <c r="B1433" s="124" t="str">
        <f aca="false">MID(A1433,8,4)</f>
        <v>2014</v>
      </c>
      <c r="C1433" s="137" t="s">
        <v>42</v>
      </c>
      <c r="D1433" s="137" t="s">
        <v>37</v>
      </c>
      <c r="E1433" s="131" t="s">
        <v>837</v>
      </c>
      <c r="F1433" s="145" t="s">
        <v>3091</v>
      </c>
      <c r="G1433" s="137" t="s">
        <v>287</v>
      </c>
      <c r="H1433" s="137" t="n">
        <v>201500025</v>
      </c>
      <c r="I1433" s="137" t="s">
        <v>3086</v>
      </c>
      <c r="J1433" s="1" t="s">
        <v>3087</v>
      </c>
      <c r="K1433" s="128" t="n">
        <v>43150</v>
      </c>
      <c r="L1433" s="128" t="n">
        <v>43192</v>
      </c>
      <c r="M1433" s="129" t="str">
        <f aca="true">IF(L1433-TODAY()&lt;0,"",IF(L1433-TODAY()&lt;30,30,IF(L1433-TODAY()&lt;60,60,IF(L1433-TODAY()&lt;90,90,IF(L1433-TODAY()&lt;180,180,"")))))</f>
        <v/>
      </c>
      <c r="N1433" s="139" t="n">
        <v>4456721.52</v>
      </c>
      <c r="O1433" s="137" t="n">
        <v>106</v>
      </c>
      <c r="P1433" s="92"/>
    </row>
    <row r="1434" customFormat="false" ht="22.5" hidden="false" customHeight="false" outlineLevel="0" collapsed="false">
      <c r="A1434" s="137" t="s">
        <v>548</v>
      </c>
      <c r="B1434" s="124" t="str">
        <f aca="false">MID(A1434,8,4)</f>
        <v>2014</v>
      </c>
      <c r="C1434" s="137" t="s">
        <v>42</v>
      </c>
      <c r="D1434" s="137" t="s">
        <v>37</v>
      </c>
      <c r="E1434" s="131" t="s">
        <v>837</v>
      </c>
      <c r="F1434" s="145" t="s">
        <v>3092</v>
      </c>
      <c r="G1434" s="137" t="s">
        <v>287</v>
      </c>
      <c r="H1434" s="137" t="n">
        <v>201500025</v>
      </c>
      <c r="I1434" s="137" t="s">
        <v>3086</v>
      </c>
      <c r="J1434" s="1" t="s">
        <v>3087</v>
      </c>
      <c r="K1434" s="128" t="n">
        <v>43159</v>
      </c>
      <c r="L1434" s="128" t="n">
        <v>43192</v>
      </c>
      <c r="M1434" s="129" t="str">
        <f aca="true">IF(L1434-TODAY()&lt;0,"",IF(L1434-TODAY()&lt;30,30,IF(L1434-TODAY()&lt;60,60,IF(L1434-TODAY()&lt;90,90,IF(L1434-TODAY()&lt;180,180,"")))))</f>
        <v/>
      </c>
      <c r="N1434" s="139" t="n">
        <v>4569586.32</v>
      </c>
      <c r="O1434" s="137" t="n">
        <v>109</v>
      </c>
      <c r="P1434" s="157"/>
    </row>
    <row r="1435" customFormat="false" ht="22.5" hidden="false" customHeight="false" outlineLevel="0" collapsed="false">
      <c r="A1435" s="137" t="s">
        <v>548</v>
      </c>
      <c r="B1435" s="124" t="str">
        <f aca="false">MID(A1435,8,4)</f>
        <v>2014</v>
      </c>
      <c r="C1435" s="137" t="s">
        <v>42</v>
      </c>
      <c r="D1435" s="137" t="s">
        <v>37</v>
      </c>
      <c r="E1435" s="131" t="s">
        <v>837</v>
      </c>
      <c r="F1435" s="145" t="s">
        <v>3093</v>
      </c>
      <c r="G1435" s="137" t="s">
        <v>287</v>
      </c>
      <c r="H1435" s="137" t="n">
        <v>201500025</v>
      </c>
      <c r="I1435" s="137" t="s">
        <v>3086</v>
      </c>
      <c r="J1435" s="1" t="s">
        <v>3087</v>
      </c>
      <c r="K1435" s="128" t="n">
        <v>43192</v>
      </c>
      <c r="L1435" s="128" t="n">
        <v>43557</v>
      </c>
      <c r="M1435" s="129" t="str">
        <f aca="true">IF(L1435-TODAY()&lt;0,"",IF(L1435-TODAY()&lt;30,30,IF(L1435-TODAY()&lt;60,60,IF(L1435-TODAY()&lt;90,90,IF(L1435-TODAY()&lt;180,180,"")))))</f>
        <v/>
      </c>
      <c r="N1435" s="139" t="n">
        <v>4569586.32</v>
      </c>
      <c r="O1435" s="137" t="n">
        <v>109</v>
      </c>
      <c r="P1435" s="92"/>
    </row>
    <row r="1436" customFormat="false" ht="22.5" hidden="false" customHeight="false" outlineLevel="0" collapsed="false">
      <c r="A1436" s="137" t="s">
        <v>548</v>
      </c>
      <c r="B1436" s="124" t="str">
        <f aca="false">MID(A1436,8,4)</f>
        <v>2014</v>
      </c>
      <c r="C1436" s="137" t="s">
        <v>42</v>
      </c>
      <c r="D1436" s="137" t="s">
        <v>37</v>
      </c>
      <c r="E1436" s="131" t="s">
        <v>837</v>
      </c>
      <c r="F1436" s="145" t="s">
        <v>3094</v>
      </c>
      <c r="G1436" s="137" t="s">
        <v>287</v>
      </c>
      <c r="H1436" s="137" t="n">
        <v>201500025</v>
      </c>
      <c r="I1436" s="137" t="s">
        <v>3086</v>
      </c>
      <c r="J1436" s="1" t="s">
        <v>3087</v>
      </c>
      <c r="K1436" s="128" t="n">
        <v>43557</v>
      </c>
      <c r="L1436" s="128" t="n">
        <v>43923</v>
      </c>
      <c r="M1436" s="129" t="str">
        <f aca="true">IF(L1436-TODAY()&lt;0,"",IF(L1436-TODAY()&lt;30,30,IF(L1436-TODAY()&lt;60,60,IF(L1436-TODAY()&lt;90,90,IF(L1436-TODAY()&lt;180,180,"")))))</f>
        <v/>
      </c>
      <c r="N1436" s="139" t="n">
        <v>4729922.4</v>
      </c>
      <c r="O1436" s="137" t="n">
        <v>109</v>
      </c>
      <c r="P1436" s="92"/>
    </row>
    <row r="1437" customFormat="false" ht="22.5" hidden="false" customHeight="false" outlineLevel="0" collapsed="false">
      <c r="A1437" s="137" t="s">
        <v>548</v>
      </c>
      <c r="B1437" s="124" t="str">
        <f aca="false">MID(A1437,8,4)</f>
        <v>2014</v>
      </c>
      <c r="C1437" s="137" t="s">
        <v>42</v>
      </c>
      <c r="D1437" s="137" t="s">
        <v>37</v>
      </c>
      <c r="E1437" s="131" t="s">
        <v>1047</v>
      </c>
      <c r="F1437" s="145" t="s">
        <v>1794</v>
      </c>
      <c r="G1437" s="137" t="s">
        <v>287</v>
      </c>
      <c r="H1437" s="137" t="n">
        <v>201500025</v>
      </c>
      <c r="I1437" s="137" t="s">
        <v>3086</v>
      </c>
      <c r="J1437" s="1" t="s">
        <v>3087</v>
      </c>
      <c r="K1437" s="128" t="n">
        <v>43101</v>
      </c>
      <c r="L1437" s="128" t="n">
        <v>43557</v>
      </c>
      <c r="M1437" s="129" t="str">
        <f aca="true">IF(L1437-TODAY()&lt;0,"",IF(L1437-TODAY()&lt;30,30,IF(L1437-TODAY()&lt;60,60,IF(L1437-TODAY()&lt;90,90,IF(L1437-TODAY()&lt;180,180,"")))))</f>
        <v/>
      </c>
      <c r="N1437" s="139" t="n">
        <v>200288.74</v>
      </c>
      <c r="O1437" s="137" t="n">
        <v>109</v>
      </c>
      <c r="P1437" s="92"/>
    </row>
    <row r="1438" customFormat="false" ht="22.5" hidden="false" customHeight="false" outlineLevel="0" collapsed="false">
      <c r="A1438" s="137" t="s">
        <v>548</v>
      </c>
      <c r="B1438" s="124" t="str">
        <f aca="false">MID(A1438,8,4)</f>
        <v>2014</v>
      </c>
      <c r="C1438" s="137" t="s">
        <v>42</v>
      </c>
      <c r="D1438" s="137" t="s">
        <v>37</v>
      </c>
      <c r="E1438" s="131" t="s">
        <v>1047</v>
      </c>
      <c r="F1438" s="145" t="s">
        <v>2436</v>
      </c>
      <c r="G1438" s="137" t="s">
        <v>287</v>
      </c>
      <c r="H1438" s="137" t="n">
        <v>201500025</v>
      </c>
      <c r="I1438" s="137" t="s">
        <v>3086</v>
      </c>
      <c r="J1438" s="1" t="s">
        <v>3087</v>
      </c>
      <c r="K1438" s="128" t="n">
        <v>43101</v>
      </c>
      <c r="L1438" s="128" t="n">
        <v>43923</v>
      </c>
      <c r="M1438" s="129" t="str">
        <f aca="true">IF(L1438-TODAY()&lt;0,"",IF(L1438-TODAY()&lt;30,30,IF(L1438-TODAY()&lt;60,60,IF(L1438-TODAY()&lt;90,90,IF(L1438-TODAY()&lt;180,180,"")))))</f>
        <v/>
      </c>
      <c r="N1438" s="139" t="n">
        <v>163781.8</v>
      </c>
      <c r="O1438" s="137" t="n">
        <v>109</v>
      </c>
      <c r="P1438" s="157"/>
    </row>
    <row r="1439" customFormat="false" ht="22.5" hidden="false" customHeight="false" outlineLevel="0" collapsed="false">
      <c r="A1439" s="137" t="s">
        <v>548</v>
      </c>
      <c r="B1439" s="124" t="str">
        <f aca="false">MID(A1439,8,4)</f>
        <v>2014</v>
      </c>
      <c r="C1439" s="137" t="s">
        <v>42</v>
      </c>
      <c r="D1439" s="137" t="s">
        <v>37</v>
      </c>
      <c r="E1439" s="131" t="s">
        <v>837</v>
      </c>
      <c r="F1439" s="145" t="s">
        <v>3095</v>
      </c>
      <c r="G1439" s="137" t="s">
        <v>287</v>
      </c>
      <c r="H1439" s="137" t="n">
        <v>201500025</v>
      </c>
      <c r="I1439" s="137" t="s">
        <v>3086</v>
      </c>
      <c r="J1439" s="1" t="s">
        <v>3087</v>
      </c>
      <c r="K1439" s="128" t="n">
        <v>43678</v>
      </c>
      <c r="L1439" s="128" t="n">
        <v>43923</v>
      </c>
      <c r="M1439" s="129" t="str">
        <f aca="true">IF(L1439-TODAY()&lt;0,"",IF(L1439-TODAY()&lt;30,30,IF(L1439-TODAY()&lt;60,60,IF(L1439-TODAY()&lt;90,90,IF(L1439-TODAY()&lt;180,180,"")))))</f>
        <v/>
      </c>
      <c r="N1439" s="139" t="n">
        <f aca="false">-353209-0.73</f>
        <v>-353209.73</v>
      </c>
      <c r="O1439" s="137" t="n">
        <v>-11</v>
      </c>
      <c r="P1439" s="157"/>
    </row>
    <row r="1440" customFormat="false" ht="19.25" hidden="false" customHeight="false" outlineLevel="0" collapsed="false">
      <c r="A1440" s="137" t="s">
        <v>548</v>
      </c>
      <c r="B1440" s="124" t="str">
        <f aca="false">MID(A1440,8,4)</f>
        <v>2014</v>
      </c>
      <c r="C1440" s="137" t="s">
        <v>42</v>
      </c>
      <c r="D1440" s="137" t="s">
        <v>37</v>
      </c>
      <c r="E1440" s="131" t="s">
        <v>1047</v>
      </c>
      <c r="F1440" s="145" t="s">
        <v>3007</v>
      </c>
      <c r="G1440" s="137" t="s">
        <v>287</v>
      </c>
      <c r="H1440" s="137" t="n">
        <v>201500025</v>
      </c>
      <c r="I1440" s="137" t="s">
        <v>3086</v>
      </c>
      <c r="J1440" s="1" t="s">
        <v>3087</v>
      </c>
      <c r="K1440" s="128" t="n">
        <v>43831</v>
      </c>
      <c r="L1440" s="128" t="n">
        <v>43923</v>
      </c>
      <c r="M1440" s="129" t="str">
        <f aca="true">IF(L1440-TODAY()&lt;0,"",IF(L1440-TODAY()&lt;30,30,IF(L1440-TODAY()&lt;60,60,IF(L1440-TODAY()&lt;90,90,IF(L1440-TODAY()&lt;180,180,"")))))</f>
        <v/>
      </c>
      <c r="N1440" s="139" t="n">
        <v>37221.55</v>
      </c>
      <c r="O1440" s="137" t="n">
        <v>98</v>
      </c>
      <c r="P1440" s="157"/>
    </row>
    <row r="1441" customFormat="false" ht="19.25" hidden="false" customHeight="false" outlineLevel="0" collapsed="false">
      <c r="A1441" s="137" t="s">
        <v>548</v>
      </c>
      <c r="B1441" s="124" t="str">
        <f aca="false">MID(A1441,8,4)</f>
        <v>2014</v>
      </c>
      <c r="C1441" s="137" t="s">
        <v>42</v>
      </c>
      <c r="D1441" s="137" t="s">
        <v>37</v>
      </c>
      <c r="E1441" s="131" t="s">
        <v>837</v>
      </c>
      <c r="F1441" s="145" t="s">
        <v>3096</v>
      </c>
      <c r="G1441" s="137" t="s">
        <v>287</v>
      </c>
      <c r="H1441" s="137" t="n">
        <v>201500025</v>
      </c>
      <c r="I1441" s="137" t="s">
        <v>3086</v>
      </c>
      <c r="J1441" s="1" t="s">
        <v>3087</v>
      </c>
      <c r="K1441" s="128" t="n">
        <v>43923</v>
      </c>
      <c r="L1441" s="128" t="n">
        <v>44106</v>
      </c>
      <c r="M1441" s="129"/>
      <c r="N1441" s="139" t="n">
        <v>2215195.62</v>
      </c>
      <c r="O1441" s="137" t="n">
        <v>98</v>
      </c>
      <c r="P1441" s="157" t="s">
        <v>1809</v>
      </c>
    </row>
    <row r="1442" customFormat="false" ht="19.25" hidden="false" customHeight="false" outlineLevel="0" collapsed="false">
      <c r="A1442" s="137" t="s">
        <v>3045</v>
      </c>
      <c r="B1442" s="124" t="str">
        <f aca="false">MID(A1442,8,4)</f>
        <v>2015</v>
      </c>
      <c r="C1442" s="137" t="s">
        <v>42</v>
      </c>
      <c r="D1442" s="137" t="s">
        <v>43</v>
      </c>
      <c r="E1442" s="131" t="s">
        <v>44</v>
      </c>
      <c r="F1442" s="145" t="s">
        <v>3097</v>
      </c>
      <c r="G1442" s="137" t="s">
        <v>3098</v>
      </c>
      <c r="H1442" s="137" t="n">
        <v>201700060</v>
      </c>
      <c r="I1442" s="137" t="s">
        <v>3099</v>
      </c>
      <c r="J1442" s="1" t="s">
        <v>3100</v>
      </c>
      <c r="K1442" s="128" t="n">
        <v>42828</v>
      </c>
      <c r="L1442" s="128" t="n">
        <v>44289</v>
      </c>
      <c r="M1442" s="129" t="str">
        <f aca="true">IF(L1442-TODAY()&lt;0,"",IF(L1442-TODAY()&lt;30,30,IF(L1442-TODAY()&lt;60,60,IF(L1442-TODAY()&lt;90,90,IF(L1442-TODAY()&lt;180,180,"")))))</f>
        <v/>
      </c>
      <c r="N1442" s="178" t="n">
        <v>2423616</v>
      </c>
      <c r="O1442" s="137"/>
      <c r="P1442" s="157" t="s">
        <v>3101</v>
      </c>
    </row>
    <row r="1443" customFormat="false" ht="33.75" hidden="false" customHeight="false" outlineLevel="0" collapsed="false">
      <c r="A1443" s="137" t="s">
        <v>3045</v>
      </c>
      <c r="B1443" s="124" t="str">
        <f aca="false">MID(A1443,8,4)</f>
        <v>2015</v>
      </c>
      <c r="C1443" s="137" t="s">
        <v>42</v>
      </c>
      <c r="D1443" s="137" t="s">
        <v>43</v>
      </c>
      <c r="E1443" s="131" t="s">
        <v>837</v>
      </c>
      <c r="F1443" s="145" t="s">
        <v>3102</v>
      </c>
      <c r="G1443" s="137" t="s">
        <v>3098</v>
      </c>
      <c r="H1443" s="137" t="n">
        <v>201700060</v>
      </c>
      <c r="I1443" s="137" t="s">
        <v>3099</v>
      </c>
      <c r="J1443" s="1" t="s">
        <v>3100</v>
      </c>
      <c r="K1443" s="128" t="n">
        <v>43193</v>
      </c>
      <c r="L1443" s="128" t="n">
        <v>43558</v>
      </c>
      <c r="M1443" s="129" t="str">
        <f aca="true">IF(L1443-TODAY()&lt;0,"",IF(L1443-TODAY()&lt;30,30,IF(L1443-TODAY()&lt;60,60,IF(L1443-TODAY()&lt;90,90,IF(L1443-TODAY()&lt;180,180,"")))))</f>
        <v/>
      </c>
      <c r="N1443" s="178" t="n">
        <v>2185082.4</v>
      </c>
      <c r="O1443" s="137"/>
      <c r="P1443" s="92"/>
    </row>
    <row r="1444" customFormat="false" ht="33.75" hidden="false" customHeight="false" outlineLevel="0" collapsed="false">
      <c r="A1444" s="137" t="s">
        <v>3045</v>
      </c>
      <c r="B1444" s="124" t="str">
        <f aca="false">MID(A1444,8,4)</f>
        <v>2015</v>
      </c>
      <c r="C1444" s="137" t="s">
        <v>42</v>
      </c>
      <c r="D1444" s="137" t="s">
        <v>43</v>
      </c>
      <c r="E1444" s="131" t="s">
        <v>1047</v>
      </c>
      <c r="F1444" s="145" t="s">
        <v>3103</v>
      </c>
      <c r="G1444" s="137" t="s">
        <v>3098</v>
      </c>
      <c r="H1444" s="137" t="n">
        <v>201700060</v>
      </c>
      <c r="I1444" s="137" t="s">
        <v>3099</v>
      </c>
      <c r="J1444" s="1" t="s">
        <v>3100</v>
      </c>
      <c r="K1444" s="128" t="n">
        <v>43193</v>
      </c>
      <c r="L1444" s="128" t="n">
        <v>43558</v>
      </c>
      <c r="M1444" s="129" t="str">
        <f aca="true">IF(L1444-TODAY()&lt;0,"",IF(L1444-TODAY()&lt;30,30,IF(L1444-TODAY()&lt;60,60,IF(L1444-TODAY()&lt;90,90,IF(L1444-TODAY()&lt;180,180,"")))))</f>
        <v/>
      </c>
      <c r="N1444" s="178" t="n">
        <v>18123.49</v>
      </c>
      <c r="O1444" s="137"/>
      <c r="P1444" s="92"/>
    </row>
    <row r="1445" customFormat="false" ht="19.25" hidden="false" customHeight="false" outlineLevel="0" collapsed="false">
      <c r="A1445" s="137" t="s">
        <v>3045</v>
      </c>
      <c r="B1445" s="124" t="str">
        <f aca="false">MID(A1445,8,4)</f>
        <v>2015</v>
      </c>
      <c r="C1445" s="137" t="s">
        <v>42</v>
      </c>
      <c r="D1445" s="137" t="s">
        <v>43</v>
      </c>
      <c r="E1445" s="131" t="s">
        <v>837</v>
      </c>
      <c r="F1445" s="145" t="s">
        <v>2254</v>
      </c>
      <c r="G1445" s="137" t="s">
        <v>3098</v>
      </c>
      <c r="H1445" s="137" t="n">
        <v>201700060</v>
      </c>
      <c r="I1445" s="137" t="s">
        <v>3099</v>
      </c>
      <c r="J1445" s="1" t="s">
        <v>3100</v>
      </c>
      <c r="K1445" s="128" t="n">
        <v>43558</v>
      </c>
      <c r="L1445" s="128" t="n">
        <v>43924</v>
      </c>
      <c r="M1445" s="129" t="str">
        <f aca="true">IF(L1445-TODAY()&lt;0,"",IF(L1445-TODAY()&lt;30,30,IF(L1445-TODAY()&lt;60,60,IF(L1445-TODAY()&lt;90,90,IF(L1445-TODAY()&lt;180,180,"")))))</f>
        <v/>
      </c>
      <c r="N1445" s="178" t="n">
        <v>2243657.03</v>
      </c>
      <c r="O1445" s="137"/>
      <c r="P1445" s="92"/>
    </row>
    <row r="1446" customFormat="false" ht="19.25" hidden="false" customHeight="false" outlineLevel="0" collapsed="false">
      <c r="A1446" s="137" t="s">
        <v>3045</v>
      </c>
      <c r="B1446" s="124" t="str">
        <f aca="false">MID(A1446,8,4)</f>
        <v>2015</v>
      </c>
      <c r="C1446" s="137" t="s">
        <v>42</v>
      </c>
      <c r="D1446" s="137" t="s">
        <v>43</v>
      </c>
      <c r="E1446" s="131" t="s">
        <v>837</v>
      </c>
      <c r="F1446" s="145" t="s">
        <v>3104</v>
      </c>
      <c r="G1446" s="137" t="s">
        <v>3098</v>
      </c>
      <c r="H1446" s="137" t="n">
        <v>201700060</v>
      </c>
      <c r="I1446" s="137" t="s">
        <v>3099</v>
      </c>
      <c r="J1446" s="1" t="s">
        <v>3100</v>
      </c>
      <c r="K1446" s="128" t="n">
        <v>43924</v>
      </c>
      <c r="L1446" s="128" t="n">
        <v>44289</v>
      </c>
      <c r="M1446" s="129"/>
      <c r="N1446" s="178" t="n">
        <v>2243657.04</v>
      </c>
      <c r="O1446" s="137"/>
      <c r="P1446" s="92"/>
    </row>
    <row r="1447" customFormat="false" ht="19.25" hidden="false" customHeight="false" outlineLevel="0" collapsed="false">
      <c r="A1447" s="137" t="s">
        <v>3045</v>
      </c>
      <c r="B1447" s="124" t="str">
        <f aca="false">MID(A1447,8,4)</f>
        <v>2015</v>
      </c>
      <c r="C1447" s="137" t="s">
        <v>42</v>
      </c>
      <c r="D1447" s="137" t="s">
        <v>43</v>
      </c>
      <c r="E1447" s="131" t="s">
        <v>1047</v>
      </c>
      <c r="F1447" s="145" t="s">
        <v>3105</v>
      </c>
      <c r="G1447" s="137" t="s">
        <v>3098</v>
      </c>
      <c r="H1447" s="137" t="n">
        <v>201700060</v>
      </c>
      <c r="I1447" s="137" t="s">
        <v>3099</v>
      </c>
      <c r="J1447" s="1" t="s">
        <v>3100</v>
      </c>
      <c r="K1447" s="128" t="n">
        <v>43896</v>
      </c>
      <c r="L1447" s="128" t="n">
        <v>44289</v>
      </c>
      <c r="M1447" s="129"/>
      <c r="N1447" s="178" t="n">
        <v>110452.33</v>
      </c>
      <c r="O1447" s="137"/>
      <c r="P1447" s="92"/>
    </row>
    <row r="1448" customFormat="false" ht="19.25" hidden="false" customHeight="false" outlineLevel="0" collapsed="false">
      <c r="A1448" s="137" t="s">
        <v>3045</v>
      </c>
      <c r="B1448" s="124" t="str">
        <f aca="false">MID(A1448,8,4)</f>
        <v>2015</v>
      </c>
      <c r="C1448" s="137" t="s">
        <v>42</v>
      </c>
      <c r="D1448" s="137" t="s">
        <v>43</v>
      </c>
      <c r="E1448" s="131" t="s">
        <v>1047</v>
      </c>
      <c r="F1448" s="145" t="s">
        <v>3106</v>
      </c>
      <c r="G1448" s="137" t="s">
        <v>3098</v>
      </c>
      <c r="H1448" s="137" t="n">
        <v>201700060</v>
      </c>
      <c r="I1448" s="137" t="s">
        <v>3099</v>
      </c>
      <c r="J1448" s="1" t="s">
        <v>3100</v>
      </c>
      <c r="K1448" s="128" t="n">
        <v>43924</v>
      </c>
      <c r="L1448" s="128" t="n">
        <v>44289</v>
      </c>
      <c r="M1448" s="129"/>
      <c r="N1448" s="178" t="n">
        <v>180458.86</v>
      </c>
      <c r="O1448" s="137"/>
      <c r="P1448" s="92"/>
    </row>
    <row r="1449" customFormat="false" ht="19.25" hidden="false" customHeight="false" outlineLevel="0" collapsed="false">
      <c r="A1449" s="137" t="s">
        <v>3107</v>
      </c>
      <c r="B1449" s="124" t="str">
        <f aca="false">MID(A1449,8,4)</f>
        <v>2014</v>
      </c>
      <c r="C1449" s="137" t="s">
        <v>42</v>
      </c>
      <c r="D1449" s="137" t="s">
        <v>37</v>
      </c>
      <c r="E1449" s="131" t="s">
        <v>44</v>
      </c>
      <c r="F1449" s="145" t="s">
        <v>3108</v>
      </c>
      <c r="G1449" s="137" t="s">
        <v>67</v>
      </c>
      <c r="H1449" s="137" t="n">
        <v>201600043</v>
      </c>
      <c r="I1449" s="137" t="s">
        <v>3109</v>
      </c>
      <c r="J1449" s="137" t="s">
        <v>2953</v>
      </c>
      <c r="K1449" s="125" t="n">
        <v>42474</v>
      </c>
      <c r="L1449" s="128" t="n">
        <v>44300</v>
      </c>
      <c r="M1449" s="129"/>
      <c r="N1449" s="189" t="n">
        <v>5656343.28</v>
      </c>
      <c r="O1449" s="137" t="n">
        <v>92</v>
      </c>
      <c r="P1449" s="92" t="s">
        <v>3110</v>
      </c>
    </row>
    <row r="1450" customFormat="false" ht="12.8" hidden="false" customHeight="false" outlineLevel="0" collapsed="false">
      <c r="A1450" s="137" t="s">
        <v>3107</v>
      </c>
      <c r="B1450" s="124" t="str">
        <f aca="false">MID(A1450,8,4)</f>
        <v>2014</v>
      </c>
      <c r="C1450" s="137" t="s">
        <v>42</v>
      </c>
      <c r="D1450" s="137" t="s">
        <v>37</v>
      </c>
      <c r="E1450" s="131" t="s">
        <v>1047</v>
      </c>
      <c r="F1450" s="145" t="s">
        <v>3111</v>
      </c>
      <c r="G1450" s="137" t="s">
        <v>67</v>
      </c>
      <c r="H1450" s="137" t="n">
        <v>201600043</v>
      </c>
      <c r="I1450" s="137" t="s">
        <v>3109</v>
      </c>
      <c r="J1450" s="137" t="s">
        <v>2953</v>
      </c>
      <c r="K1450" s="125" t="n">
        <v>42474</v>
      </c>
      <c r="L1450" s="128" t="n">
        <v>43203</v>
      </c>
      <c r="M1450" s="129" t="str">
        <f aca="true">IF(L1450-TODAY()&lt;0,"",IF(L1450-TODAY()&lt;30,30,IF(L1450-TODAY()&lt;60,60,IF(L1450-TODAY()&lt;90,90,IF(L1450-TODAY()&lt;180,180,"")))))</f>
        <v/>
      </c>
      <c r="N1450" s="189" t="n">
        <v>6015226.8</v>
      </c>
      <c r="O1450" s="137" t="n">
        <v>106</v>
      </c>
      <c r="P1450" s="157"/>
    </row>
    <row r="1451" customFormat="false" ht="12.8" hidden="false" customHeight="false" outlineLevel="0" collapsed="false">
      <c r="A1451" s="137" t="s">
        <v>3107</v>
      </c>
      <c r="B1451" s="124" t="str">
        <f aca="false">MID(A1451,8,4)</f>
        <v>2014</v>
      </c>
      <c r="C1451" s="137" t="s">
        <v>42</v>
      </c>
      <c r="D1451" s="137" t="s">
        <v>37</v>
      </c>
      <c r="E1451" s="135" t="s">
        <v>837</v>
      </c>
      <c r="F1451" s="138" t="s">
        <v>3082</v>
      </c>
      <c r="G1451" s="137" t="s">
        <v>67</v>
      </c>
      <c r="H1451" s="137" t="n">
        <v>201600043</v>
      </c>
      <c r="I1451" s="137" t="s">
        <v>3109</v>
      </c>
      <c r="J1451" s="137" t="s">
        <v>2953</v>
      </c>
      <c r="K1451" s="125" t="n">
        <v>43145</v>
      </c>
      <c r="L1451" s="128" t="n">
        <v>43568</v>
      </c>
      <c r="M1451" s="129" t="str">
        <f aca="true">IF(L1451-TODAY()&lt;0,"",IF(L1451-TODAY()&lt;30,30,IF(L1451-TODAY()&lt;60,60,IF(L1451-TODAY()&lt;90,90,IF(L1451-TODAY()&lt;180,180,"")))))</f>
        <v/>
      </c>
      <c r="N1451" s="189" t="n">
        <v>6015226.8</v>
      </c>
      <c r="O1451" s="137" t="n">
        <v>106</v>
      </c>
      <c r="P1451" s="92"/>
    </row>
    <row r="1452" customFormat="false" ht="12.8" hidden="false" customHeight="false" outlineLevel="0" collapsed="false">
      <c r="A1452" s="137" t="s">
        <v>3107</v>
      </c>
      <c r="B1452" s="124" t="str">
        <f aca="false">MID(A1452,8,4)</f>
        <v>2014</v>
      </c>
      <c r="C1452" s="137" t="s">
        <v>42</v>
      </c>
      <c r="D1452" s="137" t="s">
        <v>37</v>
      </c>
      <c r="E1452" s="135" t="s">
        <v>1047</v>
      </c>
      <c r="F1452" s="138" t="s">
        <v>1790</v>
      </c>
      <c r="G1452" s="137" t="s">
        <v>67</v>
      </c>
      <c r="H1452" s="137" t="n">
        <v>201600043</v>
      </c>
      <c r="I1452" s="137" t="s">
        <v>3109</v>
      </c>
      <c r="J1452" s="137" t="s">
        <v>2953</v>
      </c>
      <c r="K1452" s="125" t="n">
        <v>43101</v>
      </c>
      <c r="L1452" s="128" t="n">
        <v>43568</v>
      </c>
      <c r="M1452" s="129" t="str">
        <f aca="true">IF(L1452-TODAY()&lt;0,"",IF(L1452-TODAY()&lt;30,30,IF(L1452-TODAY()&lt;60,60,IF(L1452-TODAY()&lt;90,90,IF(L1452-TODAY()&lt;180,180,"")))))</f>
        <v/>
      </c>
      <c r="N1452" s="189" t="n">
        <v>-9195.18</v>
      </c>
      <c r="O1452" s="137" t="n">
        <v>106</v>
      </c>
      <c r="P1452" s="92"/>
    </row>
    <row r="1453" customFormat="false" ht="12.8" hidden="false" customHeight="false" outlineLevel="0" collapsed="false">
      <c r="A1453" s="137" t="s">
        <v>3107</v>
      </c>
      <c r="B1453" s="124" t="str">
        <f aca="false">MID(A1453,8,4)</f>
        <v>2014</v>
      </c>
      <c r="C1453" s="137" t="s">
        <v>42</v>
      </c>
      <c r="D1453" s="137" t="s">
        <v>37</v>
      </c>
      <c r="E1453" s="135" t="s">
        <v>837</v>
      </c>
      <c r="F1453" s="138" t="s">
        <v>3112</v>
      </c>
      <c r="G1453" s="137" t="s">
        <v>67</v>
      </c>
      <c r="H1453" s="137" t="n">
        <v>201600043</v>
      </c>
      <c r="I1453" s="137" t="s">
        <v>3109</v>
      </c>
      <c r="J1453" s="137" t="s">
        <v>2953</v>
      </c>
      <c r="K1453" s="125" t="n">
        <v>43569</v>
      </c>
      <c r="L1453" s="128" t="n">
        <v>43935</v>
      </c>
      <c r="M1453" s="129" t="str">
        <f aca="true">IF(L1453-TODAY()&lt;0,"",IF(L1453-TODAY()&lt;30,30,IF(L1453-TODAY()&lt;60,60,IF(L1453-TODAY()&lt;90,90,IF(L1453-TODAY()&lt;180,180,"")))))</f>
        <v/>
      </c>
      <c r="N1453" s="189" t="n">
        <v>6008077.2</v>
      </c>
      <c r="O1453" s="137" t="n">
        <v>106</v>
      </c>
      <c r="P1453" s="92"/>
    </row>
    <row r="1454" customFormat="false" ht="12.8" hidden="false" customHeight="false" outlineLevel="0" collapsed="false">
      <c r="A1454" s="137" t="s">
        <v>3107</v>
      </c>
      <c r="B1454" s="124" t="str">
        <f aca="false">MID(A1454,8,4)</f>
        <v>2014</v>
      </c>
      <c r="C1454" s="137" t="s">
        <v>42</v>
      </c>
      <c r="D1454" s="137" t="s">
        <v>37</v>
      </c>
      <c r="E1454" s="135" t="s">
        <v>1047</v>
      </c>
      <c r="F1454" s="138" t="s">
        <v>1794</v>
      </c>
      <c r="G1454" s="137" t="s">
        <v>67</v>
      </c>
      <c r="H1454" s="137" t="n">
        <v>201600043</v>
      </c>
      <c r="I1454" s="137" t="s">
        <v>3109</v>
      </c>
      <c r="J1454" s="137" t="s">
        <v>2953</v>
      </c>
      <c r="K1454" s="125" t="n">
        <v>43466</v>
      </c>
      <c r="L1454" s="128" t="n">
        <v>43935</v>
      </c>
      <c r="M1454" s="129" t="str">
        <f aca="true">IF(L1454-TODAY()&lt;0,"",IF(L1454-TODAY()&lt;30,30,IF(L1454-TODAY()&lt;60,60,IF(L1454-TODAY()&lt;90,90,IF(L1454-TODAY()&lt;180,180,"")))))</f>
        <v/>
      </c>
      <c r="N1454" s="189" t="n">
        <v>306024.41</v>
      </c>
      <c r="O1454" s="137" t="n">
        <v>106</v>
      </c>
      <c r="P1454" s="92"/>
    </row>
    <row r="1455" customFormat="false" ht="19.7" hidden="false" customHeight="false" outlineLevel="0" collapsed="false">
      <c r="A1455" s="137" t="s">
        <v>3107</v>
      </c>
      <c r="B1455" s="124" t="str">
        <f aca="false">MID(A1455,8,4)</f>
        <v>2014</v>
      </c>
      <c r="C1455" s="137" t="s">
        <v>42</v>
      </c>
      <c r="D1455" s="137" t="s">
        <v>37</v>
      </c>
      <c r="E1455" s="135" t="s">
        <v>837</v>
      </c>
      <c r="F1455" s="138" t="s">
        <v>3113</v>
      </c>
      <c r="G1455" s="137" t="s">
        <v>67</v>
      </c>
      <c r="H1455" s="137" t="n">
        <v>201600043</v>
      </c>
      <c r="I1455" s="137" t="s">
        <v>3109</v>
      </c>
      <c r="J1455" s="137" t="s">
        <v>2953</v>
      </c>
      <c r="K1455" s="125" t="n">
        <v>43695</v>
      </c>
      <c r="L1455" s="128" t="n">
        <v>43935</v>
      </c>
      <c r="M1455" s="129" t="str">
        <f aca="true">IF(L1455-TODAY()&lt;0,"",IF(L1455-TODAY()&lt;30,30,IF(L1455-TODAY()&lt;60,60,IF(L1455-TODAY()&lt;90,90,IF(L1455-TODAY()&lt;180,180,"")))))</f>
        <v/>
      </c>
      <c r="N1455" s="189" t="n">
        <v>-533668.16</v>
      </c>
      <c r="O1455" s="137" t="n">
        <v>-14</v>
      </c>
      <c r="P1455" s="92"/>
    </row>
    <row r="1456" customFormat="false" ht="12.8" hidden="false" customHeight="false" outlineLevel="0" collapsed="false">
      <c r="A1456" s="137" t="s">
        <v>3107</v>
      </c>
      <c r="B1456" s="124" t="str">
        <f aca="false">MID(A1456,8,4)</f>
        <v>2014</v>
      </c>
      <c r="C1456" s="137" t="s">
        <v>42</v>
      </c>
      <c r="D1456" s="137" t="s">
        <v>37</v>
      </c>
      <c r="E1456" s="135" t="s">
        <v>1047</v>
      </c>
      <c r="F1456" s="138" t="s">
        <v>2436</v>
      </c>
      <c r="G1456" s="137" t="s">
        <v>67</v>
      </c>
      <c r="H1456" s="137" t="n">
        <v>201600043</v>
      </c>
      <c r="I1456" s="137" t="s">
        <v>3109</v>
      </c>
      <c r="J1456" s="137" t="s">
        <v>2953</v>
      </c>
      <c r="K1456" s="125" t="n">
        <v>43831</v>
      </c>
      <c r="L1456" s="128" t="n">
        <v>43935</v>
      </c>
      <c r="M1456" s="129" t="str">
        <f aca="true">IF(L1456-TODAY()&lt;0,"",IF(L1456-TODAY()&lt;30,30,IF(L1456-TODAY()&lt;60,60,IF(L1456-TODAY()&lt;90,90,IF(L1456-TODAY()&lt;180,180,"")))))</f>
        <v/>
      </c>
      <c r="N1456" s="189" t="n">
        <v>62836.94</v>
      </c>
      <c r="O1456" s="137" t="n">
        <v>92</v>
      </c>
      <c r="P1456" s="92"/>
    </row>
    <row r="1457" customFormat="false" ht="12.8" hidden="false" customHeight="false" outlineLevel="0" collapsed="false">
      <c r="A1457" s="137" t="s">
        <v>3107</v>
      </c>
      <c r="B1457" s="124" t="str">
        <f aca="false">MID(A1457,8,4)</f>
        <v>2014</v>
      </c>
      <c r="C1457" s="137" t="s">
        <v>42</v>
      </c>
      <c r="D1457" s="137" t="s">
        <v>37</v>
      </c>
      <c r="E1457" s="135" t="s">
        <v>837</v>
      </c>
      <c r="F1457" s="138" t="s">
        <v>3114</v>
      </c>
      <c r="G1457" s="137" t="s">
        <v>67</v>
      </c>
      <c r="H1457" s="137" t="n">
        <v>201600043</v>
      </c>
      <c r="I1457" s="137" t="s">
        <v>3109</v>
      </c>
      <c r="J1457" s="137" t="s">
        <v>2953</v>
      </c>
      <c r="K1457" s="125" t="n">
        <v>43935</v>
      </c>
      <c r="L1457" s="128" t="n">
        <v>44300</v>
      </c>
      <c r="M1457" s="129"/>
      <c r="N1457" s="189" t="n">
        <v>5645366.88</v>
      </c>
      <c r="O1457" s="137" t="n">
        <v>92</v>
      </c>
      <c r="P1457" s="92"/>
    </row>
    <row r="1458" customFormat="false" ht="12.8" hidden="false" customHeight="false" outlineLevel="0" collapsed="false">
      <c r="A1458" s="137" t="s">
        <v>3107</v>
      </c>
      <c r="B1458" s="124" t="str">
        <f aca="false">MID(A1458,8,4)</f>
        <v>2014</v>
      </c>
      <c r="C1458" s="137" t="s">
        <v>42</v>
      </c>
      <c r="D1458" s="137" t="s">
        <v>37</v>
      </c>
      <c r="E1458" s="135" t="s">
        <v>1047</v>
      </c>
      <c r="F1458" s="138" t="s">
        <v>3007</v>
      </c>
      <c r="G1458" s="137" t="s">
        <v>67</v>
      </c>
      <c r="H1458" s="137" t="n">
        <v>201600043</v>
      </c>
      <c r="I1458" s="137" t="s">
        <v>3109</v>
      </c>
      <c r="J1458" s="137" t="s">
        <v>2953</v>
      </c>
      <c r="K1458" s="125" t="n">
        <v>43922</v>
      </c>
      <c r="L1458" s="128" t="n">
        <v>44300</v>
      </c>
      <c r="M1458" s="129"/>
      <c r="N1458" s="189" t="n">
        <v>11006.88</v>
      </c>
      <c r="O1458" s="137" t="n">
        <v>92</v>
      </c>
      <c r="P1458" s="92"/>
    </row>
    <row r="1459" s="7" customFormat="true" ht="12.8" hidden="false" customHeight="false" outlineLevel="0" collapsed="false">
      <c r="A1459" s="137" t="s">
        <v>3045</v>
      </c>
      <c r="B1459" s="124" t="str">
        <f aca="false">MID(A1459,8,4)</f>
        <v>2015</v>
      </c>
      <c r="C1459" s="137" t="s">
        <v>42</v>
      </c>
      <c r="D1459" s="137" t="s">
        <v>37</v>
      </c>
      <c r="E1459" s="131" t="s">
        <v>44</v>
      </c>
      <c r="F1459" s="145" t="s">
        <v>3115</v>
      </c>
      <c r="G1459" s="137" t="s">
        <v>279</v>
      </c>
      <c r="H1459" s="137" t="n">
        <v>201600045</v>
      </c>
      <c r="I1459" s="137" t="s">
        <v>3116</v>
      </c>
      <c r="J1459" s="137" t="s">
        <v>3117</v>
      </c>
      <c r="K1459" s="125" t="n">
        <v>42491</v>
      </c>
      <c r="L1459" s="128" t="n">
        <v>44317</v>
      </c>
      <c r="M1459" s="129" t="str">
        <f aca="true">IF(L1459-TODAY()&lt;0,"",IF(L1459-TODAY()&lt;30,30,IF(L1459-TODAY()&lt;60,60,IF(L1459-TODAY()&lt;90,90,IF(L1459-TODAY()&lt;180,180,"")))))</f>
        <v/>
      </c>
      <c r="N1459" s="182" t="n">
        <v>602293.68</v>
      </c>
      <c r="O1459" s="137" t="n">
        <v>11</v>
      </c>
      <c r="P1459" s="6" t="s">
        <v>3118</v>
      </c>
    </row>
    <row r="1460" customFormat="false" ht="11.25" hidden="false" customHeight="false" outlineLevel="0" collapsed="false">
      <c r="A1460" s="130" t="s">
        <v>3045</v>
      </c>
      <c r="B1460" s="124" t="str">
        <f aca="false">MID(A1460,8,4)</f>
        <v>2015</v>
      </c>
      <c r="C1460" s="130" t="s">
        <v>42</v>
      </c>
      <c r="D1460" s="130" t="s">
        <v>37</v>
      </c>
      <c r="E1460" s="131" t="s">
        <v>837</v>
      </c>
      <c r="F1460" s="132" t="s">
        <v>3119</v>
      </c>
      <c r="G1460" s="130" t="s">
        <v>279</v>
      </c>
      <c r="H1460" s="130" t="n">
        <v>201600045</v>
      </c>
      <c r="I1460" s="137" t="s">
        <v>3116</v>
      </c>
      <c r="J1460" s="137" t="s">
        <v>3117</v>
      </c>
      <c r="K1460" s="195" t="n">
        <v>42856</v>
      </c>
      <c r="L1460" s="133" t="n">
        <v>43221</v>
      </c>
      <c r="M1460" s="129" t="str">
        <f aca="true">IF(L1460-TODAY()&lt;0,"",IF(L1460-TODAY()&lt;30,30,IF(L1460-TODAY()&lt;60,60,IF(L1460-TODAY()&lt;90,90,IF(L1460-TODAY()&lt;180,180,"")))))</f>
        <v/>
      </c>
      <c r="N1460" s="182" t="n">
        <v>1071978</v>
      </c>
      <c r="O1460" s="137" t="n">
        <v>11</v>
      </c>
    </row>
    <row r="1461" customFormat="false" ht="22.5" hidden="false" customHeight="false" outlineLevel="0" collapsed="false">
      <c r="A1461" s="130" t="s">
        <v>3045</v>
      </c>
      <c r="B1461" s="124" t="str">
        <f aca="false">MID(A1461,8,4)</f>
        <v>2015</v>
      </c>
      <c r="C1461" s="130" t="s">
        <v>42</v>
      </c>
      <c r="D1461" s="130" t="s">
        <v>37</v>
      </c>
      <c r="E1461" s="131" t="s">
        <v>1047</v>
      </c>
      <c r="F1461" s="132" t="s">
        <v>2328</v>
      </c>
      <c r="G1461" s="130" t="s">
        <v>279</v>
      </c>
      <c r="H1461" s="130" t="n">
        <v>201600045</v>
      </c>
      <c r="I1461" s="137" t="s">
        <v>3116</v>
      </c>
      <c r="J1461" s="137" t="s">
        <v>3117</v>
      </c>
      <c r="K1461" s="195" t="n">
        <v>42767</v>
      </c>
      <c r="L1461" s="133" t="n">
        <v>43221</v>
      </c>
      <c r="M1461" s="129" t="str">
        <f aca="true">IF(L1461-TODAY()&lt;0,"",IF(L1461-TODAY()&lt;30,30,IF(L1461-TODAY()&lt;60,60,IF(L1461-TODAY()&lt;90,90,IF(L1461-TODAY()&lt;180,180,"")))))</f>
        <v/>
      </c>
      <c r="N1461" s="182" t="n">
        <v>238664.61</v>
      </c>
      <c r="O1461" s="137" t="n">
        <v>11</v>
      </c>
    </row>
    <row r="1462" customFormat="false" ht="11.25" hidden="false" customHeight="false" outlineLevel="0" collapsed="false">
      <c r="A1462" s="130" t="s">
        <v>3045</v>
      </c>
      <c r="B1462" s="124" t="str">
        <f aca="false">MID(A1462,8,4)</f>
        <v>2015</v>
      </c>
      <c r="C1462" s="130" t="s">
        <v>42</v>
      </c>
      <c r="D1462" s="130" t="s">
        <v>37</v>
      </c>
      <c r="E1462" s="131" t="s">
        <v>837</v>
      </c>
      <c r="F1462" s="132" t="s">
        <v>1791</v>
      </c>
      <c r="G1462" s="130" t="s">
        <v>279</v>
      </c>
      <c r="H1462" s="130" t="n">
        <v>201600045</v>
      </c>
      <c r="I1462" s="137" t="s">
        <v>3116</v>
      </c>
      <c r="J1462" s="137" t="s">
        <v>3117</v>
      </c>
      <c r="K1462" s="195" t="n">
        <v>43221</v>
      </c>
      <c r="L1462" s="133" t="n">
        <v>43586</v>
      </c>
      <c r="M1462" s="129" t="str">
        <f aca="true">IF(L1462-TODAY()&lt;0,"",IF(L1462-TODAY()&lt;30,30,IF(L1462-TODAY()&lt;60,60,IF(L1462-TODAY()&lt;90,90,IF(L1462-TODAY()&lt;180,180,"")))))</f>
        <v/>
      </c>
      <c r="N1462" s="182" t="n">
        <v>1262484</v>
      </c>
      <c r="O1462" s="137" t="n">
        <v>11</v>
      </c>
    </row>
    <row r="1463" customFormat="false" ht="33.75" hidden="false" customHeight="false" outlineLevel="0" collapsed="false">
      <c r="A1463" s="130" t="s">
        <v>3045</v>
      </c>
      <c r="B1463" s="124" t="str">
        <f aca="false">MID(A1463,8,4)</f>
        <v>2015</v>
      </c>
      <c r="C1463" s="130" t="s">
        <v>42</v>
      </c>
      <c r="D1463" s="130" t="s">
        <v>37</v>
      </c>
      <c r="E1463" s="131" t="s">
        <v>837</v>
      </c>
      <c r="F1463" s="132" t="s">
        <v>3120</v>
      </c>
      <c r="G1463" s="130" t="s">
        <v>279</v>
      </c>
      <c r="H1463" s="130" t="n">
        <v>201600045</v>
      </c>
      <c r="I1463" s="137" t="s">
        <v>3116</v>
      </c>
      <c r="J1463" s="137" t="s">
        <v>3117</v>
      </c>
      <c r="K1463" s="195" t="n">
        <v>43280</v>
      </c>
      <c r="L1463" s="133" t="n">
        <v>43586</v>
      </c>
      <c r="M1463" s="129" t="str">
        <f aca="true">IF(L1463-TODAY()&lt;0,"",IF(L1463-TODAY()&lt;30,30,IF(L1463-TODAY()&lt;60,60,IF(L1463-TODAY()&lt;90,90,IF(L1463-TODAY()&lt;180,180,"")))))</f>
        <v/>
      </c>
      <c r="N1463" s="182" t="n">
        <v>577461.6</v>
      </c>
      <c r="O1463" s="137" t="n">
        <v>11</v>
      </c>
    </row>
    <row r="1464" customFormat="false" ht="33.75" hidden="false" customHeight="false" outlineLevel="0" collapsed="false">
      <c r="A1464" s="130" t="s">
        <v>3045</v>
      </c>
      <c r="B1464" s="124" t="str">
        <f aca="false">MID(A1464,8,4)</f>
        <v>2015</v>
      </c>
      <c r="C1464" s="130" t="s">
        <v>42</v>
      </c>
      <c r="D1464" s="130" t="s">
        <v>37</v>
      </c>
      <c r="E1464" s="131" t="s">
        <v>1047</v>
      </c>
      <c r="F1464" s="145" t="s">
        <v>3121</v>
      </c>
      <c r="G1464" s="130" t="s">
        <v>279</v>
      </c>
      <c r="H1464" s="130" t="n">
        <v>201600045</v>
      </c>
      <c r="I1464" s="137" t="s">
        <v>3116</v>
      </c>
      <c r="J1464" s="137" t="s">
        <v>3117</v>
      </c>
      <c r="K1464" s="195" t="n">
        <v>43132</v>
      </c>
      <c r="L1464" s="133" t="n">
        <v>43586</v>
      </c>
      <c r="M1464" s="129" t="str">
        <f aca="true">IF(L1464-TODAY()&lt;0,"",IF(L1464-TODAY()&lt;30,30,IF(L1464-TODAY()&lt;60,60,IF(L1464-TODAY()&lt;90,90,IF(L1464-TODAY()&lt;180,180,"")))))</f>
        <v/>
      </c>
      <c r="N1464" s="182" t="n">
        <v>-16265.18</v>
      </c>
      <c r="O1464" s="137" t="n">
        <v>11</v>
      </c>
      <c r="P1464" s="6" t="s">
        <v>3122</v>
      </c>
    </row>
    <row r="1465" customFormat="false" ht="22.5" hidden="false" customHeight="false" outlineLevel="0" collapsed="false">
      <c r="A1465" s="130" t="s">
        <v>3045</v>
      </c>
      <c r="B1465" s="124" t="str">
        <f aca="false">MID(A1465,8,4)</f>
        <v>2015</v>
      </c>
      <c r="C1465" s="130" t="s">
        <v>42</v>
      </c>
      <c r="D1465" s="130" t="s">
        <v>37</v>
      </c>
      <c r="E1465" s="131" t="s">
        <v>837</v>
      </c>
      <c r="F1465" s="145" t="s">
        <v>3123</v>
      </c>
      <c r="G1465" s="130" t="s">
        <v>279</v>
      </c>
      <c r="H1465" s="130" t="n">
        <v>201600045</v>
      </c>
      <c r="I1465" s="137" t="s">
        <v>3116</v>
      </c>
      <c r="J1465" s="137" t="s">
        <v>3117</v>
      </c>
      <c r="K1465" s="195" t="n">
        <v>43586</v>
      </c>
      <c r="L1465" s="133" t="n">
        <v>43952</v>
      </c>
      <c r="M1465" s="129" t="str">
        <f aca="true">IF(L1465-TODAY()&lt;0,"",IF(L1465-TODAY()&lt;30,30,IF(L1465-TODAY()&lt;60,60,IF(L1465-TODAY()&lt;90,90,IF(L1465-TODAY()&lt;180,180,"")))))</f>
        <v/>
      </c>
      <c r="N1465" s="182" t="n">
        <v>568886.4</v>
      </c>
      <c r="O1465" s="137" t="n">
        <v>11</v>
      </c>
    </row>
    <row r="1466" customFormat="false" ht="12.8" hidden="false" customHeight="false" outlineLevel="0" collapsed="false">
      <c r="A1466" s="130" t="s">
        <v>3045</v>
      </c>
      <c r="B1466" s="124" t="str">
        <f aca="false">MID(A1466,8,4)</f>
        <v>2015</v>
      </c>
      <c r="C1466" s="130" t="s">
        <v>42</v>
      </c>
      <c r="D1466" s="130" t="s">
        <v>37</v>
      </c>
      <c r="E1466" s="131" t="s">
        <v>1047</v>
      </c>
      <c r="F1466" s="145" t="s">
        <v>1790</v>
      </c>
      <c r="G1466" s="130" t="s">
        <v>279</v>
      </c>
      <c r="H1466" s="130" t="n">
        <v>201600045</v>
      </c>
      <c r="I1466" s="137" t="s">
        <v>3116</v>
      </c>
      <c r="J1466" s="137" t="s">
        <v>3117</v>
      </c>
      <c r="K1466" s="195" t="n">
        <v>43472</v>
      </c>
      <c r="L1466" s="133" t="n">
        <v>43952</v>
      </c>
      <c r="M1466" s="129" t="str">
        <f aca="true">IF(L1466-TODAY()&lt;0,"",IF(L1466-TODAY()&lt;30,30,IF(L1466-TODAY()&lt;60,60,IF(L1466-TODAY()&lt;90,90,IF(L1466-TODAY()&lt;180,180,"")))))</f>
        <v/>
      </c>
      <c r="N1466" s="182" t="n">
        <v>14348.81</v>
      </c>
      <c r="O1466" s="137" t="n">
        <v>11</v>
      </c>
    </row>
    <row r="1467" customFormat="false" ht="19.25" hidden="false" customHeight="false" outlineLevel="0" collapsed="false">
      <c r="A1467" s="130" t="s">
        <v>3045</v>
      </c>
      <c r="B1467" s="124" t="str">
        <f aca="false">MID(A1467,8,4)</f>
        <v>2015</v>
      </c>
      <c r="C1467" s="130" t="s">
        <v>42</v>
      </c>
      <c r="D1467" s="130" t="s">
        <v>37</v>
      </c>
      <c r="E1467" s="131" t="s">
        <v>837</v>
      </c>
      <c r="F1467" s="145" t="s">
        <v>3124</v>
      </c>
      <c r="G1467" s="130" t="s">
        <v>279</v>
      </c>
      <c r="H1467" s="130" t="n">
        <v>201600045</v>
      </c>
      <c r="I1467" s="137" t="s">
        <v>3116</v>
      </c>
      <c r="J1467" s="137" t="s">
        <v>3117</v>
      </c>
      <c r="K1467" s="195" t="n">
        <v>43952</v>
      </c>
      <c r="L1467" s="133" t="n">
        <v>44317</v>
      </c>
      <c r="M1467" s="129"/>
      <c r="N1467" s="182" t="n">
        <v>579336.96</v>
      </c>
      <c r="O1467" s="137" t="n">
        <v>11</v>
      </c>
    </row>
    <row r="1468" customFormat="false" ht="12.8" hidden="false" customHeight="false" outlineLevel="0" collapsed="false">
      <c r="A1468" s="130" t="s">
        <v>3045</v>
      </c>
      <c r="B1468" s="124" t="str">
        <f aca="false">MID(A1468,8,4)</f>
        <v>2015</v>
      </c>
      <c r="C1468" s="130" t="s">
        <v>42</v>
      </c>
      <c r="D1468" s="130" t="s">
        <v>37</v>
      </c>
      <c r="E1468" s="131" t="s">
        <v>1047</v>
      </c>
      <c r="F1468" s="145" t="s">
        <v>1794</v>
      </c>
      <c r="G1468" s="130" t="s">
        <v>279</v>
      </c>
      <c r="H1468" s="130" t="n">
        <v>201600045</v>
      </c>
      <c r="I1468" s="137" t="s">
        <v>3116</v>
      </c>
      <c r="J1468" s="137" t="s">
        <v>3117</v>
      </c>
      <c r="K1468" s="195" t="n">
        <v>43831</v>
      </c>
      <c r="L1468" s="133" t="n">
        <v>44317</v>
      </c>
      <c r="M1468" s="129"/>
      <c r="N1468" s="182" t="n">
        <v>28421.78</v>
      </c>
      <c r="O1468" s="137" t="n">
        <v>11</v>
      </c>
    </row>
    <row r="1469" customFormat="false" ht="12.8" hidden="false" customHeight="false" outlineLevel="0" collapsed="false">
      <c r="A1469" s="137" t="s">
        <v>3045</v>
      </c>
      <c r="B1469" s="124" t="str">
        <f aca="false">MID(A1469,8,4)</f>
        <v>2015</v>
      </c>
      <c r="C1469" s="137" t="s">
        <v>42</v>
      </c>
      <c r="D1469" s="137" t="s">
        <v>37</v>
      </c>
      <c r="E1469" s="131" t="s">
        <v>44</v>
      </c>
      <c r="F1469" s="145" t="s">
        <v>3125</v>
      </c>
      <c r="G1469" s="137" t="s">
        <v>287</v>
      </c>
      <c r="H1469" s="137" t="n">
        <v>201600047</v>
      </c>
      <c r="I1469" s="137" t="s">
        <v>306</v>
      </c>
      <c r="J1469" s="1" t="s">
        <v>3100</v>
      </c>
      <c r="K1469" s="125" t="n">
        <v>42491</v>
      </c>
      <c r="L1469" s="128" t="n">
        <v>44317</v>
      </c>
      <c r="M1469" s="129" t="str">
        <f aca="true">IF(L1469-TODAY()&lt;0,"",IF(L1469-TODAY()&lt;30,30,IF(L1469-TODAY()&lt;60,60,IF(L1469-TODAY()&lt;90,90,IF(L1469-TODAY()&lt;180,180,"")))))</f>
        <v/>
      </c>
      <c r="N1469" s="189" t="n">
        <v>11393136.36</v>
      </c>
      <c r="O1469" s="137" t="n">
        <v>175</v>
      </c>
      <c r="P1469" s="6" t="s">
        <v>3126</v>
      </c>
    </row>
    <row r="1470" customFormat="false" ht="22.5" hidden="false" customHeight="false" outlineLevel="0" collapsed="false">
      <c r="A1470" s="137" t="s">
        <v>3045</v>
      </c>
      <c r="B1470" s="124" t="str">
        <f aca="false">MID(A1470,8,4)</f>
        <v>2015</v>
      </c>
      <c r="C1470" s="137" t="s">
        <v>42</v>
      </c>
      <c r="D1470" s="137" t="s">
        <v>37</v>
      </c>
      <c r="E1470" s="131" t="s">
        <v>837</v>
      </c>
      <c r="F1470" s="145" t="s">
        <v>3127</v>
      </c>
      <c r="G1470" s="137" t="s">
        <v>287</v>
      </c>
      <c r="H1470" s="137" t="n">
        <v>201600047</v>
      </c>
      <c r="I1470" s="137" t="s">
        <v>306</v>
      </c>
      <c r="J1470" s="1" t="s">
        <v>3100</v>
      </c>
      <c r="K1470" s="125" t="n">
        <v>42856</v>
      </c>
      <c r="L1470" s="128" t="n">
        <v>43221</v>
      </c>
      <c r="M1470" s="129" t="str">
        <f aca="true">IF(L1470-TODAY()&lt;0,"",IF(L1470-TODAY()&lt;30,30,IF(L1470-TODAY()&lt;60,60,IF(L1470-TODAY()&lt;90,90,IF(L1470-TODAY()&lt;180,180,"")))))</f>
        <v/>
      </c>
      <c r="N1470" s="189" t="n">
        <v>12467820</v>
      </c>
      <c r="O1470" s="137" t="n">
        <v>208</v>
      </c>
    </row>
    <row r="1471" customFormat="false" ht="11.25" hidden="false" customHeight="false" outlineLevel="0" collapsed="false">
      <c r="A1471" s="137" t="s">
        <v>3045</v>
      </c>
      <c r="B1471" s="124" t="str">
        <f aca="false">MID(A1471,8,4)</f>
        <v>2015</v>
      </c>
      <c r="C1471" s="137" t="s">
        <v>42</v>
      </c>
      <c r="D1471" s="137" t="s">
        <v>37</v>
      </c>
      <c r="E1471" s="131" t="s">
        <v>1047</v>
      </c>
      <c r="F1471" s="145" t="s">
        <v>2556</v>
      </c>
      <c r="G1471" s="137" t="s">
        <v>287</v>
      </c>
      <c r="H1471" s="137" t="n">
        <v>201600047</v>
      </c>
      <c r="I1471" s="137" t="s">
        <v>306</v>
      </c>
      <c r="J1471" s="1" t="s">
        <v>3100</v>
      </c>
      <c r="K1471" s="125" t="n">
        <v>42891</v>
      </c>
      <c r="L1471" s="128" t="n">
        <v>43221</v>
      </c>
      <c r="M1471" s="129" t="str">
        <f aca="true">IF(L1471-TODAY()&lt;0,"",IF(L1471-TODAY()&lt;30,30,IF(L1471-TODAY()&lt;60,60,IF(L1471-TODAY()&lt;90,90,IF(L1471-TODAY()&lt;180,180,"")))))</f>
        <v/>
      </c>
      <c r="N1471" s="189" t="n">
        <v>866355.03</v>
      </c>
      <c r="O1471" s="137" t="n">
        <v>208</v>
      </c>
    </row>
    <row r="1472" customFormat="false" ht="33.75" hidden="false" customHeight="false" outlineLevel="0" collapsed="false">
      <c r="A1472" s="137" t="s">
        <v>3045</v>
      </c>
      <c r="B1472" s="124" t="str">
        <f aca="false">MID(A1472,8,4)</f>
        <v>2015</v>
      </c>
      <c r="C1472" s="137" t="s">
        <v>42</v>
      </c>
      <c r="D1472" s="137" t="s">
        <v>37</v>
      </c>
      <c r="E1472" s="131" t="s">
        <v>837</v>
      </c>
      <c r="F1472" s="145" t="s">
        <v>3128</v>
      </c>
      <c r="G1472" s="137" t="s">
        <v>287</v>
      </c>
      <c r="H1472" s="137" t="n">
        <v>201600047</v>
      </c>
      <c r="I1472" s="137" t="s">
        <v>306</v>
      </c>
      <c r="J1472" s="1" t="s">
        <v>3100</v>
      </c>
      <c r="K1472" s="125" t="n">
        <v>43221</v>
      </c>
      <c r="L1472" s="128" t="n">
        <v>43586</v>
      </c>
      <c r="M1472" s="129" t="str">
        <f aca="true">IF(L1472-TODAY()&lt;0,"",IF(L1472-TODAY()&lt;30,30,IF(L1472-TODAY()&lt;60,60,IF(L1472-TODAY()&lt;90,90,IF(L1472-TODAY()&lt;180,180,"")))))</f>
        <v/>
      </c>
      <c r="N1472" s="189" t="n">
        <v>12356491.8</v>
      </c>
      <c r="O1472" s="137" t="n">
        <v>200</v>
      </c>
    </row>
    <row r="1473" customFormat="false" ht="33.75" hidden="false" customHeight="false" outlineLevel="0" collapsed="false">
      <c r="A1473" s="137" t="s">
        <v>3045</v>
      </c>
      <c r="B1473" s="124" t="str">
        <f aca="false">MID(A1473,8,4)</f>
        <v>2015</v>
      </c>
      <c r="C1473" s="137" t="s">
        <v>42</v>
      </c>
      <c r="D1473" s="137" t="s">
        <v>37</v>
      </c>
      <c r="E1473" s="131" t="s">
        <v>837</v>
      </c>
      <c r="F1473" s="145" t="s">
        <v>3129</v>
      </c>
      <c r="G1473" s="137" t="s">
        <v>287</v>
      </c>
      <c r="H1473" s="137" t="n">
        <v>201600047</v>
      </c>
      <c r="I1473" s="137" t="s">
        <v>306</v>
      </c>
      <c r="J1473" s="1" t="s">
        <v>3100</v>
      </c>
      <c r="K1473" s="125" t="n">
        <v>43218</v>
      </c>
      <c r="L1473" s="128" t="n">
        <v>43586</v>
      </c>
      <c r="M1473" s="129" t="str">
        <f aca="true">IF(L1473-TODAY()&lt;0,"",IF(L1473-TODAY()&lt;30,30,IF(L1473-TODAY()&lt;60,60,IF(L1473-TODAY()&lt;90,90,IF(L1473-TODAY()&lt;180,180,"")))))</f>
        <v/>
      </c>
      <c r="N1473" s="189" t="n">
        <v>12356491.8</v>
      </c>
      <c r="O1473" s="137" t="n">
        <v>200</v>
      </c>
    </row>
    <row r="1474" customFormat="false" ht="33.75" hidden="false" customHeight="false" outlineLevel="0" collapsed="false">
      <c r="A1474" s="137" t="s">
        <v>3045</v>
      </c>
      <c r="B1474" s="124" t="str">
        <f aca="false">MID(A1474,8,4)</f>
        <v>2015</v>
      </c>
      <c r="C1474" s="137" t="s">
        <v>42</v>
      </c>
      <c r="D1474" s="137" t="s">
        <v>37</v>
      </c>
      <c r="E1474" s="131" t="s">
        <v>837</v>
      </c>
      <c r="F1474" s="145" t="s">
        <v>3130</v>
      </c>
      <c r="G1474" s="137" t="s">
        <v>287</v>
      </c>
      <c r="H1474" s="137" t="n">
        <v>201600047</v>
      </c>
      <c r="I1474" s="137" t="s">
        <v>306</v>
      </c>
      <c r="J1474" s="1" t="s">
        <v>3100</v>
      </c>
      <c r="K1474" s="125" t="n">
        <v>43411</v>
      </c>
      <c r="L1474" s="128" t="n">
        <v>43586</v>
      </c>
      <c r="M1474" s="129" t="str">
        <f aca="true">IF(L1474-TODAY()&lt;0,"",IF(L1474-TODAY()&lt;30,30,IF(L1474-TODAY()&lt;60,60,IF(L1474-TODAY()&lt;90,90,IF(L1474-TODAY()&lt;180,180,"")))))</f>
        <v/>
      </c>
      <c r="N1474" s="189" t="n">
        <v>13159416.72</v>
      </c>
      <c r="O1474" s="137" t="n">
        <v>200</v>
      </c>
    </row>
    <row r="1475" customFormat="false" ht="22.5" hidden="false" customHeight="false" outlineLevel="0" collapsed="false">
      <c r="A1475" s="137" t="s">
        <v>3045</v>
      </c>
      <c r="B1475" s="124" t="str">
        <f aca="false">MID(A1475,8,4)</f>
        <v>2015</v>
      </c>
      <c r="C1475" s="137" t="s">
        <v>42</v>
      </c>
      <c r="D1475" s="137" t="s">
        <v>37</v>
      </c>
      <c r="E1475" s="131" t="s">
        <v>837</v>
      </c>
      <c r="F1475" s="145" t="s">
        <v>3131</v>
      </c>
      <c r="G1475" s="137" t="s">
        <v>287</v>
      </c>
      <c r="H1475" s="137" t="n">
        <v>201600047</v>
      </c>
      <c r="I1475" s="137" t="s">
        <v>306</v>
      </c>
      <c r="J1475" s="1" t="s">
        <v>3100</v>
      </c>
      <c r="K1475" s="125" t="n">
        <v>43586</v>
      </c>
      <c r="L1475" s="128" t="n">
        <v>43952</v>
      </c>
      <c r="M1475" s="129" t="str">
        <f aca="true">IF(L1475-TODAY()&lt;0,"",IF(L1475-TODAY()&lt;30,30,IF(L1475-TODAY()&lt;60,60,IF(L1475-TODAY()&lt;90,90,IF(L1475-TODAY()&lt;180,180,"")))))</f>
        <v/>
      </c>
      <c r="N1475" s="189" t="n">
        <v>12356491.8</v>
      </c>
      <c r="O1475" s="137" t="n">
        <v>200</v>
      </c>
      <c r="P1475" s="127"/>
    </row>
    <row r="1476" customFormat="false" ht="22.5" hidden="false" customHeight="false" outlineLevel="0" collapsed="false">
      <c r="A1476" s="137" t="s">
        <v>3045</v>
      </c>
      <c r="B1476" s="124" t="str">
        <f aca="false">MID(A1476,8,4)</f>
        <v>2015</v>
      </c>
      <c r="C1476" s="137" t="s">
        <v>42</v>
      </c>
      <c r="D1476" s="137" t="s">
        <v>37</v>
      </c>
      <c r="E1476" s="131" t="s">
        <v>1047</v>
      </c>
      <c r="F1476" s="145" t="s">
        <v>2721</v>
      </c>
      <c r="G1476" s="137" t="s">
        <v>287</v>
      </c>
      <c r="H1476" s="137" t="n">
        <v>201600047</v>
      </c>
      <c r="I1476" s="137" t="s">
        <v>306</v>
      </c>
      <c r="J1476" s="1" t="s">
        <v>3100</v>
      </c>
      <c r="K1476" s="125" t="n">
        <v>43497</v>
      </c>
      <c r="L1476" s="128" t="n">
        <v>43952</v>
      </c>
      <c r="M1476" s="129" t="str">
        <f aca="true">IF(L1476-TODAY()&lt;0,"",IF(L1476-TODAY()&lt;30,30,IF(L1476-TODAY()&lt;60,60,IF(L1476-TODAY()&lt;90,90,IF(L1476-TODAY()&lt;180,180,"")))))</f>
        <v/>
      </c>
      <c r="N1476" s="189" t="n">
        <v>495887.74</v>
      </c>
      <c r="O1476" s="137" t="n">
        <v>200</v>
      </c>
      <c r="P1476" s="127"/>
    </row>
    <row r="1477" customFormat="false" ht="19.25" hidden="false" customHeight="false" outlineLevel="0" collapsed="false">
      <c r="A1477" s="137" t="s">
        <v>3045</v>
      </c>
      <c r="B1477" s="124" t="str">
        <f aca="false">MID(A1477,8,4)</f>
        <v>2015</v>
      </c>
      <c r="C1477" s="137" t="s">
        <v>42</v>
      </c>
      <c r="D1477" s="137" t="s">
        <v>37</v>
      </c>
      <c r="E1477" s="131" t="s">
        <v>837</v>
      </c>
      <c r="F1477" s="145" t="s">
        <v>3132</v>
      </c>
      <c r="G1477" s="137" t="s">
        <v>287</v>
      </c>
      <c r="H1477" s="137" t="n">
        <v>201600047</v>
      </c>
      <c r="I1477" s="137" t="s">
        <v>306</v>
      </c>
      <c r="J1477" s="1" t="s">
        <v>3100</v>
      </c>
      <c r="K1477" s="125" t="n">
        <v>43678</v>
      </c>
      <c r="L1477" s="128" t="n">
        <v>43952</v>
      </c>
      <c r="M1477" s="129" t="str">
        <f aca="true">IF(L1477-TODAY()&lt;0,"",IF(L1477-TODAY()&lt;30,30,IF(L1477-TODAY()&lt;60,60,IF(L1477-TODAY()&lt;90,90,IF(L1477-TODAY()&lt;180,180,"")))))</f>
        <v/>
      </c>
      <c r="N1477" s="189" t="n">
        <v>-1196399.62</v>
      </c>
      <c r="O1477" s="137" t="n">
        <v>-25</v>
      </c>
      <c r="P1477" s="127"/>
    </row>
    <row r="1478" customFormat="false" ht="12.8" hidden="false" customHeight="false" outlineLevel="0" collapsed="false">
      <c r="A1478" s="137" t="s">
        <v>3045</v>
      </c>
      <c r="B1478" s="124" t="str">
        <f aca="false">MID(A1478,8,4)</f>
        <v>2015</v>
      </c>
      <c r="C1478" s="137" t="s">
        <v>42</v>
      </c>
      <c r="D1478" s="137" t="s">
        <v>37</v>
      </c>
      <c r="E1478" s="131" t="s">
        <v>837</v>
      </c>
      <c r="F1478" s="145" t="s">
        <v>3133</v>
      </c>
      <c r="G1478" s="137" t="s">
        <v>287</v>
      </c>
      <c r="H1478" s="137" t="n">
        <v>201600047</v>
      </c>
      <c r="I1478" s="137" t="s">
        <v>306</v>
      </c>
      <c r="J1478" s="1" t="s">
        <v>3100</v>
      </c>
      <c r="K1478" s="125" t="n">
        <v>43831</v>
      </c>
      <c r="L1478" s="128" t="n">
        <v>43952</v>
      </c>
      <c r="M1478" s="129"/>
      <c r="N1478" s="189" t="n">
        <v>92820.5</v>
      </c>
      <c r="O1478" s="137" t="n">
        <v>175</v>
      </c>
      <c r="P1478" s="127"/>
    </row>
    <row r="1479" customFormat="false" ht="19.25" hidden="false" customHeight="false" outlineLevel="0" collapsed="false">
      <c r="A1479" s="137" t="s">
        <v>3045</v>
      </c>
      <c r="B1479" s="124" t="str">
        <f aca="false">MID(A1479,8,4)</f>
        <v>2015</v>
      </c>
      <c r="C1479" s="137" t="s">
        <v>42</v>
      </c>
      <c r="D1479" s="137" t="s">
        <v>37</v>
      </c>
      <c r="E1479" s="131" t="s">
        <v>837</v>
      </c>
      <c r="F1479" s="145" t="s">
        <v>3134</v>
      </c>
      <c r="G1479" s="137" t="s">
        <v>287</v>
      </c>
      <c r="H1479" s="137" t="n">
        <v>201600047</v>
      </c>
      <c r="I1479" s="137" t="s">
        <v>306</v>
      </c>
      <c r="J1479" s="1" t="s">
        <v>3100</v>
      </c>
      <c r="K1479" s="125" t="n">
        <v>43952</v>
      </c>
      <c r="L1479" s="128" t="n">
        <v>44317</v>
      </c>
      <c r="M1479" s="129"/>
      <c r="N1479" s="189" t="n">
        <v>11393136.36</v>
      </c>
      <c r="O1479" s="137" t="n">
        <v>175</v>
      </c>
      <c r="P1479" s="127"/>
    </row>
    <row r="1480" customFormat="false" ht="19.25" hidden="false" customHeight="false" outlineLevel="0" collapsed="false">
      <c r="A1480" s="137" t="s">
        <v>3045</v>
      </c>
      <c r="B1480" s="124" t="str">
        <f aca="false">MID(A1480,8,4)</f>
        <v>2015</v>
      </c>
      <c r="C1480" s="137" t="s">
        <v>42</v>
      </c>
      <c r="D1480" s="137" t="s">
        <v>37</v>
      </c>
      <c r="E1480" s="131" t="s">
        <v>44</v>
      </c>
      <c r="F1480" s="145" t="s">
        <v>3135</v>
      </c>
      <c r="G1480" s="137" t="s">
        <v>3136</v>
      </c>
      <c r="H1480" s="137" t="n">
        <v>201600046</v>
      </c>
      <c r="I1480" s="137" t="s">
        <v>3137</v>
      </c>
      <c r="J1480" s="1" t="s">
        <v>3138</v>
      </c>
      <c r="K1480" s="125" t="n">
        <v>42491</v>
      </c>
      <c r="L1480" s="128" t="n">
        <v>44317</v>
      </c>
      <c r="M1480" s="129" t="str">
        <f aca="true">IF(L1480-TODAY()&lt;0,"",IF(L1480-TODAY()&lt;30,30,IF(L1480-TODAY()&lt;60,60,IF(L1480-TODAY()&lt;90,90,IF(L1480-TODAY()&lt;180,180,"")))))</f>
        <v/>
      </c>
      <c r="N1480" s="189" t="n">
        <v>677465.04</v>
      </c>
      <c r="O1480" s="137" t="n">
        <v>15</v>
      </c>
      <c r="P1480" s="157" t="s">
        <v>3126</v>
      </c>
    </row>
    <row r="1481" customFormat="false" ht="22.5" hidden="false" customHeight="false" outlineLevel="0" collapsed="false">
      <c r="A1481" s="137" t="s">
        <v>3045</v>
      </c>
      <c r="B1481" s="124" t="str">
        <f aca="false">MID(A1481,8,4)</f>
        <v>2015</v>
      </c>
      <c r="C1481" s="137" t="s">
        <v>42</v>
      </c>
      <c r="D1481" s="137" t="s">
        <v>37</v>
      </c>
      <c r="E1481" s="131" t="s">
        <v>837</v>
      </c>
      <c r="F1481" s="145" t="s">
        <v>3139</v>
      </c>
      <c r="G1481" s="137" t="s">
        <v>287</v>
      </c>
      <c r="H1481" s="137" t="n">
        <v>201600046</v>
      </c>
      <c r="I1481" s="137" t="s">
        <v>3137</v>
      </c>
      <c r="J1481" s="1" t="s">
        <v>3138</v>
      </c>
      <c r="K1481" s="125" t="n">
        <v>42856</v>
      </c>
      <c r="L1481" s="128" t="n">
        <v>43221</v>
      </c>
      <c r="M1481" s="129" t="str">
        <f aca="true">IF(L1481-TODAY()&lt;0,"",IF(L1481-TODAY()&lt;30,30,IF(L1481-TODAY()&lt;60,60,IF(L1481-TODAY()&lt;90,90,IF(L1481-TODAY()&lt;180,180,"")))))</f>
        <v/>
      </c>
      <c r="N1481" s="189" t="n">
        <v>630720</v>
      </c>
      <c r="O1481" s="137" t="n">
        <v>15</v>
      </c>
      <c r="P1481" s="157"/>
    </row>
    <row r="1482" customFormat="false" ht="22.5" hidden="false" customHeight="false" outlineLevel="0" collapsed="false">
      <c r="A1482" s="137" t="s">
        <v>3045</v>
      </c>
      <c r="B1482" s="124" t="str">
        <f aca="false">MID(A1482,8,4)</f>
        <v>2015</v>
      </c>
      <c r="C1482" s="137" t="s">
        <v>42</v>
      </c>
      <c r="D1482" s="137" t="s">
        <v>37</v>
      </c>
      <c r="E1482" s="131" t="s">
        <v>1047</v>
      </c>
      <c r="F1482" s="145" t="s">
        <v>2328</v>
      </c>
      <c r="G1482" s="137" t="s">
        <v>287</v>
      </c>
      <c r="H1482" s="137" t="n">
        <v>201600046</v>
      </c>
      <c r="I1482" s="137" t="s">
        <v>3137</v>
      </c>
      <c r="J1482" s="1" t="s">
        <v>3138</v>
      </c>
      <c r="K1482" s="125" t="n">
        <v>42767</v>
      </c>
      <c r="L1482" s="128" t="n">
        <v>43221</v>
      </c>
      <c r="M1482" s="129" t="str">
        <f aca="true">IF(L1482-TODAY()&lt;0,"",IF(L1482-TODAY()&lt;30,30,IF(L1482-TODAY()&lt;60,60,IF(L1482-TODAY()&lt;90,90,IF(L1482-TODAY()&lt;180,180,"")))))</f>
        <v/>
      </c>
      <c r="N1482" s="189" t="n">
        <v>41673.33</v>
      </c>
      <c r="O1482" s="137" t="n">
        <v>15</v>
      </c>
      <c r="P1482" s="157"/>
    </row>
    <row r="1483" customFormat="false" ht="22.5" hidden="false" customHeight="false" outlineLevel="0" collapsed="false">
      <c r="A1483" s="137" t="s">
        <v>3045</v>
      </c>
      <c r="B1483" s="124" t="str">
        <f aca="false">MID(A1483,8,4)</f>
        <v>2015</v>
      </c>
      <c r="C1483" s="137" t="s">
        <v>42</v>
      </c>
      <c r="D1483" s="137" t="s">
        <v>37</v>
      </c>
      <c r="E1483" s="131" t="s">
        <v>837</v>
      </c>
      <c r="F1483" s="145" t="s">
        <v>3140</v>
      </c>
      <c r="G1483" s="137" t="s">
        <v>287</v>
      </c>
      <c r="H1483" s="137" t="n">
        <v>201600046</v>
      </c>
      <c r="I1483" s="137" t="s">
        <v>3137</v>
      </c>
      <c r="J1483" s="1" t="s">
        <v>3138</v>
      </c>
      <c r="K1483" s="125" t="n">
        <v>43221</v>
      </c>
      <c r="L1483" s="128" t="n">
        <v>43586</v>
      </c>
      <c r="M1483" s="129" t="str">
        <f aca="true">IF(L1483-TODAY()&lt;0,"",IF(L1483-TODAY()&lt;30,30,IF(L1483-TODAY()&lt;60,60,IF(L1483-TODAY()&lt;90,90,IF(L1483-TODAY()&lt;180,180,"")))))</f>
        <v/>
      </c>
      <c r="N1483" s="189" t="n">
        <v>663987.12</v>
      </c>
      <c r="O1483" s="137" t="n">
        <v>15</v>
      </c>
      <c r="P1483" s="92"/>
    </row>
    <row r="1484" customFormat="false" ht="11.25" hidden="false" customHeight="false" outlineLevel="0" collapsed="false">
      <c r="A1484" s="137" t="s">
        <v>3045</v>
      </c>
      <c r="B1484" s="124" t="str">
        <f aca="false">MID(A1484,8,4)</f>
        <v>2015</v>
      </c>
      <c r="C1484" s="137" t="s">
        <v>42</v>
      </c>
      <c r="D1484" s="137" t="s">
        <v>37</v>
      </c>
      <c r="E1484" s="131" t="s">
        <v>1047</v>
      </c>
      <c r="F1484" s="145" t="s">
        <v>3141</v>
      </c>
      <c r="G1484" s="137" t="s">
        <v>287</v>
      </c>
      <c r="H1484" s="137" t="n">
        <v>201600046</v>
      </c>
      <c r="I1484" s="137" t="s">
        <v>3137</v>
      </c>
      <c r="J1484" s="1" t="s">
        <v>3138</v>
      </c>
      <c r="K1484" s="125" t="n">
        <v>43132</v>
      </c>
      <c r="L1484" s="128" t="n">
        <v>43586</v>
      </c>
      <c r="M1484" s="129" t="str">
        <f aca="true">IF(L1484-TODAY()&lt;0,"",IF(L1484-TODAY()&lt;30,30,IF(L1484-TODAY()&lt;60,60,IF(L1484-TODAY()&lt;90,90,IF(L1484-TODAY()&lt;180,180,"")))))</f>
        <v/>
      </c>
      <c r="N1484" s="189" t="n">
        <v>-6947.01</v>
      </c>
      <c r="O1484" s="137" t="n">
        <v>15</v>
      </c>
      <c r="P1484" s="92"/>
    </row>
    <row r="1485" customFormat="false" ht="22.5" hidden="false" customHeight="false" outlineLevel="0" collapsed="false">
      <c r="A1485" s="137" t="s">
        <v>3045</v>
      </c>
      <c r="B1485" s="124" t="str">
        <f aca="false">MID(A1485,8,4)</f>
        <v>2015</v>
      </c>
      <c r="C1485" s="137" t="s">
        <v>42</v>
      </c>
      <c r="D1485" s="137" t="s">
        <v>37</v>
      </c>
      <c r="E1485" s="131" t="s">
        <v>837</v>
      </c>
      <c r="F1485" s="145" t="s">
        <v>1816</v>
      </c>
      <c r="G1485" s="137" t="s">
        <v>287</v>
      </c>
      <c r="H1485" s="137" t="n">
        <v>201600046</v>
      </c>
      <c r="I1485" s="137" t="s">
        <v>3137</v>
      </c>
      <c r="J1485" s="1" t="s">
        <v>3138</v>
      </c>
      <c r="K1485" s="125" t="n">
        <v>43586</v>
      </c>
      <c r="L1485" s="128" t="n">
        <v>43952</v>
      </c>
      <c r="M1485" s="129" t="str">
        <f aca="true">IF(L1485-TODAY()&lt;0,"",IF(L1485-TODAY()&lt;30,30,IF(L1485-TODAY()&lt;60,60,IF(L1485-TODAY()&lt;90,90,IF(L1485-TODAY()&lt;180,180,"")))))</f>
        <v/>
      </c>
      <c r="N1485" s="189" t="n">
        <v>658441.44</v>
      </c>
      <c r="O1485" s="137" t="n">
        <v>15</v>
      </c>
      <c r="P1485" s="92"/>
    </row>
    <row r="1486" customFormat="false" ht="12.8" hidden="false" customHeight="false" outlineLevel="0" collapsed="false">
      <c r="A1486" s="137" t="s">
        <v>3045</v>
      </c>
      <c r="B1486" s="124" t="str">
        <f aca="false">MID(A1486,8,4)</f>
        <v>2015</v>
      </c>
      <c r="C1486" s="137" t="s">
        <v>42</v>
      </c>
      <c r="D1486" s="137" t="s">
        <v>37</v>
      </c>
      <c r="E1486" s="131" t="s">
        <v>1047</v>
      </c>
      <c r="F1486" s="145" t="s">
        <v>1790</v>
      </c>
      <c r="G1486" s="137" t="s">
        <v>287</v>
      </c>
      <c r="H1486" s="137" t="n">
        <v>201600046</v>
      </c>
      <c r="I1486" s="137" t="s">
        <v>3137</v>
      </c>
      <c r="J1486" s="1" t="s">
        <v>3138</v>
      </c>
      <c r="K1486" s="125" t="n">
        <v>43497</v>
      </c>
      <c r="L1486" s="128" t="n">
        <v>43952</v>
      </c>
      <c r="M1486" s="129" t="str">
        <f aca="true">IF(L1486-TODAY()&lt;0,"",IF(L1486-TODAY()&lt;30,30,IF(L1486-TODAY()&lt;60,60,IF(L1486-TODAY()&lt;90,90,IF(L1486-TODAY()&lt;180,180,"")))))</f>
        <v/>
      </c>
      <c r="N1486" s="189" t="n">
        <v>25236.66</v>
      </c>
      <c r="O1486" s="137" t="n">
        <v>15</v>
      </c>
      <c r="P1486" s="92"/>
    </row>
    <row r="1487" customFormat="false" ht="28.3" hidden="false" customHeight="false" outlineLevel="0" collapsed="false">
      <c r="A1487" s="137" t="s">
        <v>3045</v>
      </c>
      <c r="B1487" s="124" t="str">
        <f aca="false">MID(A1487,8,4)</f>
        <v>2015</v>
      </c>
      <c r="C1487" s="137" t="s">
        <v>42</v>
      </c>
      <c r="D1487" s="137" t="s">
        <v>37</v>
      </c>
      <c r="E1487" s="131" t="s">
        <v>837</v>
      </c>
      <c r="F1487" s="145" t="s">
        <v>3142</v>
      </c>
      <c r="G1487" s="137" t="s">
        <v>287</v>
      </c>
      <c r="H1487" s="137" t="n">
        <v>201600046</v>
      </c>
      <c r="I1487" s="137" t="s">
        <v>3137</v>
      </c>
      <c r="J1487" s="1" t="s">
        <v>3138</v>
      </c>
      <c r="K1487" s="125" t="n">
        <v>43952</v>
      </c>
      <c r="L1487" s="128" t="n">
        <v>44317</v>
      </c>
      <c r="M1487" s="129"/>
      <c r="N1487" s="189" t="n">
        <v>677465.04</v>
      </c>
      <c r="O1487" s="137" t="n">
        <v>15</v>
      </c>
      <c r="P1487" s="92"/>
    </row>
    <row r="1488" customFormat="false" ht="19.25" hidden="false" customHeight="false" outlineLevel="0" collapsed="false">
      <c r="A1488" s="137" t="s">
        <v>1195</v>
      </c>
      <c r="B1488" s="124" t="str">
        <f aca="false">MID(A1488,8,4)</f>
        <v>2016</v>
      </c>
      <c r="C1488" s="137" t="s">
        <v>42</v>
      </c>
      <c r="D1488" s="137" t="s">
        <v>43</v>
      </c>
      <c r="E1488" s="131" t="s">
        <v>44</v>
      </c>
      <c r="F1488" s="145" t="s">
        <v>3143</v>
      </c>
      <c r="G1488" s="137" t="s">
        <v>930</v>
      </c>
      <c r="H1488" s="137" t="n">
        <v>201700074</v>
      </c>
      <c r="I1488" s="137" t="s">
        <v>671</v>
      </c>
      <c r="J1488" s="1" t="s">
        <v>3144</v>
      </c>
      <c r="K1488" s="125" t="n">
        <v>42857</v>
      </c>
      <c r="L1488" s="128" t="n">
        <v>44318</v>
      </c>
      <c r="M1488" s="129" t="str">
        <f aca="true">IF(L1488-TODAY()&lt;0,"",IF(L1488-TODAY()&lt;30,30,IF(L1488-TODAY()&lt;60,60,IF(L1488-TODAY()&lt;90,90,IF(L1488-TODAY()&lt;180,180,"")))))</f>
        <v/>
      </c>
      <c r="N1488" s="180" t="n">
        <v>95000</v>
      </c>
      <c r="O1488" s="137"/>
      <c r="P1488" s="92"/>
    </row>
    <row r="1489" customFormat="false" ht="22.5" hidden="false" customHeight="false" outlineLevel="0" collapsed="false">
      <c r="A1489" s="137" t="s">
        <v>1195</v>
      </c>
      <c r="B1489" s="124" t="str">
        <f aca="false">MID(A1489,8,4)</f>
        <v>2016</v>
      </c>
      <c r="C1489" s="137" t="s">
        <v>42</v>
      </c>
      <c r="D1489" s="137" t="s">
        <v>43</v>
      </c>
      <c r="E1489" s="131" t="s">
        <v>837</v>
      </c>
      <c r="F1489" s="145" t="s">
        <v>3145</v>
      </c>
      <c r="G1489" s="137" t="s">
        <v>930</v>
      </c>
      <c r="H1489" s="137" t="n">
        <v>201700074</v>
      </c>
      <c r="I1489" s="137" t="s">
        <v>671</v>
      </c>
      <c r="J1489" s="1" t="s">
        <v>3144</v>
      </c>
      <c r="K1489" s="125" t="n">
        <v>43222</v>
      </c>
      <c r="L1489" s="128" t="n">
        <v>43587</v>
      </c>
      <c r="M1489" s="129" t="str">
        <f aca="true">IF(L1489-TODAY()&lt;0,"",IF(L1489-TODAY()&lt;30,30,IF(L1489-TODAY()&lt;60,60,IF(L1489-TODAY()&lt;90,90,IF(L1489-TODAY()&lt;180,180,"")))))</f>
        <v/>
      </c>
      <c r="N1489" s="180" t="n">
        <v>95000</v>
      </c>
      <c r="O1489" s="137"/>
      <c r="P1489" s="92"/>
    </row>
    <row r="1490" customFormat="false" ht="11.25" hidden="false" customHeight="false" outlineLevel="0" collapsed="false">
      <c r="A1490" s="137" t="s">
        <v>1195</v>
      </c>
      <c r="B1490" s="124" t="str">
        <f aca="false">MID(A1490,8,4)</f>
        <v>2016</v>
      </c>
      <c r="C1490" s="137" t="s">
        <v>42</v>
      </c>
      <c r="D1490" s="137" t="s">
        <v>43</v>
      </c>
      <c r="E1490" s="131" t="s">
        <v>1047</v>
      </c>
      <c r="F1490" s="145" t="s">
        <v>3146</v>
      </c>
      <c r="G1490" s="137" t="s">
        <v>930</v>
      </c>
      <c r="H1490" s="137" t="n">
        <v>201700074</v>
      </c>
      <c r="I1490" s="137" t="s">
        <v>671</v>
      </c>
      <c r="J1490" s="1" t="s">
        <v>3144</v>
      </c>
      <c r="K1490" s="125" t="n">
        <v>43241</v>
      </c>
      <c r="L1490" s="128" t="n">
        <v>43587</v>
      </c>
      <c r="M1490" s="129" t="str">
        <f aca="true">IF(L1490-TODAY()&lt;0,"",IF(L1490-TODAY()&lt;30,30,IF(L1490-TODAY()&lt;60,60,IF(L1490-TODAY()&lt;90,90,IF(L1490-TODAY()&lt;180,180,"")))))</f>
        <v/>
      </c>
      <c r="N1490" s="180" t="n">
        <v>0</v>
      </c>
      <c r="O1490" s="137"/>
      <c r="P1490" s="92"/>
    </row>
    <row r="1491" customFormat="false" ht="19.7" hidden="false" customHeight="false" outlineLevel="0" collapsed="false">
      <c r="A1491" s="137" t="s">
        <v>1195</v>
      </c>
      <c r="B1491" s="124" t="str">
        <f aca="false">MID(A1491,8,4)</f>
        <v>2016</v>
      </c>
      <c r="C1491" s="137" t="s">
        <v>42</v>
      </c>
      <c r="D1491" s="137" t="s">
        <v>43</v>
      </c>
      <c r="E1491" s="131" t="s">
        <v>837</v>
      </c>
      <c r="F1491" s="145" t="s">
        <v>3147</v>
      </c>
      <c r="G1491" s="137" t="s">
        <v>930</v>
      </c>
      <c r="H1491" s="137" t="n">
        <v>201700074</v>
      </c>
      <c r="I1491" s="137" t="s">
        <v>671</v>
      </c>
      <c r="J1491" s="1" t="s">
        <v>3144</v>
      </c>
      <c r="K1491" s="125" t="n">
        <v>43587</v>
      </c>
      <c r="L1491" s="128" t="n">
        <v>43953</v>
      </c>
      <c r="M1491" s="129" t="str">
        <f aca="true">IF(L1491-TODAY()&lt;0,"",IF(L1491-TODAY()&lt;30,30,IF(L1491-TODAY()&lt;60,60,IF(L1491-TODAY()&lt;90,90,IF(L1491-TODAY()&lt;180,180,"")))))</f>
        <v/>
      </c>
      <c r="N1491" s="180" t="n">
        <v>95000</v>
      </c>
      <c r="O1491" s="137"/>
      <c r="P1491" s="92"/>
    </row>
    <row r="1492" customFormat="false" ht="12.8" hidden="false" customHeight="false" outlineLevel="0" collapsed="false">
      <c r="A1492" s="137" t="s">
        <v>1195</v>
      </c>
      <c r="B1492" s="124" t="str">
        <f aca="false">MID(A1492,8,4)</f>
        <v>2016</v>
      </c>
      <c r="C1492" s="137" t="s">
        <v>42</v>
      </c>
      <c r="D1492" s="137" t="s">
        <v>43</v>
      </c>
      <c r="E1492" s="131" t="s">
        <v>837</v>
      </c>
      <c r="F1492" s="145" t="s">
        <v>3066</v>
      </c>
      <c r="G1492" s="137" t="s">
        <v>930</v>
      </c>
      <c r="H1492" s="137" t="n">
        <v>201700074</v>
      </c>
      <c r="I1492" s="137" t="s">
        <v>671</v>
      </c>
      <c r="J1492" s="1" t="s">
        <v>3144</v>
      </c>
      <c r="K1492" s="125" t="n">
        <v>43953</v>
      </c>
      <c r="L1492" s="128" t="n">
        <v>44318</v>
      </c>
      <c r="M1492" s="129"/>
      <c r="N1492" s="180" t="n">
        <v>95000</v>
      </c>
      <c r="O1492" s="137"/>
      <c r="P1492" s="92"/>
    </row>
    <row r="1493" customFormat="false" ht="16.5" hidden="false" customHeight="true" outlineLevel="0" collapsed="false">
      <c r="A1493" s="196" t="s">
        <v>3045</v>
      </c>
      <c r="B1493" s="124" t="str">
        <f aca="false">MID(A1493,8,4)</f>
        <v>2015</v>
      </c>
      <c r="C1493" s="196" t="s">
        <v>42</v>
      </c>
      <c r="D1493" s="196" t="s">
        <v>37</v>
      </c>
      <c r="E1493" s="131" t="s">
        <v>44</v>
      </c>
      <c r="F1493" s="197" t="s">
        <v>3148</v>
      </c>
      <c r="G1493" s="196" t="s">
        <v>3149</v>
      </c>
      <c r="H1493" s="196" t="n">
        <v>201600123</v>
      </c>
      <c r="I1493" s="196" t="s">
        <v>3150</v>
      </c>
      <c r="J1493" s="137" t="s">
        <v>3117</v>
      </c>
      <c r="K1493" s="198" t="n">
        <v>42503</v>
      </c>
      <c r="L1493" s="199" t="n">
        <v>44329</v>
      </c>
      <c r="M1493" s="129" t="str">
        <f aca="true">IF(L1493-TODAY()&lt;0,"",IF(L1493-TODAY()&lt;30,30,IF(L1493-TODAY()&lt;60,60,IF(L1493-TODAY()&lt;90,90,IF(L1493-TODAY()&lt;180,180,"")))))</f>
        <v/>
      </c>
      <c r="N1493" s="200" t="n">
        <v>123459.84</v>
      </c>
      <c r="O1493" s="137" t="n">
        <v>3</v>
      </c>
      <c r="P1493" s="179" t="s">
        <v>3151</v>
      </c>
    </row>
    <row r="1494" customFormat="false" ht="11.25" hidden="false" customHeight="false" outlineLevel="0" collapsed="false">
      <c r="A1494" s="196" t="s">
        <v>3045</v>
      </c>
      <c r="B1494" s="124" t="str">
        <f aca="false">MID(A1494,8,4)</f>
        <v>2015</v>
      </c>
      <c r="C1494" s="196" t="s">
        <v>42</v>
      </c>
      <c r="D1494" s="196" t="s">
        <v>37</v>
      </c>
      <c r="E1494" s="131" t="s">
        <v>837</v>
      </c>
      <c r="F1494" s="197" t="s">
        <v>3152</v>
      </c>
      <c r="G1494" s="196" t="s">
        <v>235</v>
      </c>
      <c r="H1494" s="196" t="n">
        <v>201600123</v>
      </c>
      <c r="I1494" s="196" t="s">
        <v>3150</v>
      </c>
      <c r="J1494" s="137" t="s">
        <v>3117</v>
      </c>
      <c r="K1494" s="198" t="n">
        <v>43233</v>
      </c>
      <c r="L1494" s="199" t="n">
        <v>43598</v>
      </c>
      <c r="M1494" s="129" t="str">
        <f aca="true">IF(L1494-TODAY()&lt;0,"",IF(L1494-TODAY()&lt;30,30,IF(L1494-TODAY()&lt;60,60,IF(L1494-TODAY()&lt;90,90,IF(L1494-TODAY()&lt;180,180,"")))))</f>
        <v/>
      </c>
      <c r="N1494" s="200" t="n">
        <v>121392</v>
      </c>
      <c r="O1494" s="137" t="n">
        <v>3</v>
      </c>
      <c r="P1494" s="179"/>
    </row>
    <row r="1495" customFormat="false" ht="33.75" hidden="false" customHeight="false" outlineLevel="0" collapsed="false">
      <c r="A1495" s="196" t="s">
        <v>3045</v>
      </c>
      <c r="B1495" s="124" t="str">
        <f aca="false">MID(A1495,8,4)</f>
        <v>2015</v>
      </c>
      <c r="C1495" s="196" t="s">
        <v>42</v>
      </c>
      <c r="D1495" s="196" t="s">
        <v>37</v>
      </c>
      <c r="E1495" s="131" t="s">
        <v>1047</v>
      </c>
      <c r="F1495" s="197" t="s">
        <v>3153</v>
      </c>
      <c r="G1495" s="196" t="s">
        <v>235</v>
      </c>
      <c r="H1495" s="196" t="n">
        <v>201600123</v>
      </c>
      <c r="I1495" s="137" t="s">
        <v>3116</v>
      </c>
      <c r="J1495" s="137" t="s">
        <v>3117</v>
      </c>
      <c r="K1495" s="198" t="n">
        <v>43132</v>
      </c>
      <c r="L1495" s="199" t="n">
        <v>43598</v>
      </c>
      <c r="M1495" s="129" t="str">
        <f aca="true">IF(L1495-TODAY()&lt;0,"",IF(L1495-TODAY()&lt;30,30,IF(L1495-TODAY()&lt;60,60,IF(L1495-TODAY()&lt;90,90,IF(L1495-TODAY()&lt;180,180,"")))))</f>
        <v/>
      </c>
      <c r="N1495" s="200" t="n">
        <v>-5836.18</v>
      </c>
      <c r="O1495" s="137" t="n">
        <v>3</v>
      </c>
      <c r="P1495" s="179" t="s">
        <v>3154</v>
      </c>
    </row>
    <row r="1496" customFormat="false" ht="22.5" hidden="false" customHeight="false" outlineLevel="0" collapsed="false">
      <c r="A1496" s="196" t="s">
        <v>3045</v>
      </c>
      <c r="B1496" s="124" t="str">
        <f aca="false">MID(A1496,8,4)</f>
        <v>2015</v>
      </c>
      <c r="C1496" s="196" t="s">
        <v>42</v>
      </c>
      <c r="D1496" s="196" t="s">
        <v>37</v>
      </c>
      <c r="E1496" s="131" t="s">
        <v>837</v>
      </c>
      <c r="F1496" s="197" t="s">
        <v>3123</v>
      </c>
      <c r="G1496" s="196" t="s">
        <v>235</v>
      </c>
      <c r="H1496" s="196" t="n">
        <v>201600123</v>
      </c>
      <c r="I1496" s="137" t="s">
        <v>3116</v>
      </c>
      <c r="J1496" s="137" t="s">
        <v>3117</v>
      </c>
      <c r="K1496" s="198" t="n">
        <v>43598</v>
      </c>
      <c r="L1496" s="199" t="n">
        <v>43964</v>
      </c>
      <c r="M1496" s="129" t="str">
        <f aca="true">IF(L1496-TODAY()&lt;0,"",IF(L1496-TODAY()&lt;30,30,IF(L1496-TODAY()&lt;60,60,IF(L1496-TODAY()&lt;90,90,IF(L1496-TODAY()&lt;180,180,"")))))</f>
        <v/>
      </c>
      <c r="N1496" s="200" t="n">
        <v>116860.56</v>
      </c>
      <c r="O1496" s="137" t="n">
        <v>3</v>
      </c>
      <c r="P1496" s="179"/>
    </row>
    <row r="1497" customFormat="false" ht="12.8" hidden="false" customHeight="false" outlineLevel="0" collapsed="false">
      <c r="A1497" s="196" t="s">
        <v>3045</v>
      </c>
      <c r="B1497" s="124" t="str">
        <f aca="false">MID(A1497,8,4)</f>
        <v>2015</v>
      </c>
      <c r="C1497" s="196" t="s">
        <v>42</v>
      </c>
      <c r="D1497" s="196" t="s">
        <v>37</v>
      </c>
      <c r="E1497" s="131" t="s">
        <v>1047</v>
      </c>
      <c r="F1497" s="197" t="s">
        <v>1790</v>
      </c>
      <c r="G1497" s="196" t="s">
        <v>235</v>
      </c>
      <c r="H1497" s="196" t="n">
        <v>201600123</v>
      </c>
      <c r="I1497" s="137" t="s">
        <v>3116</v>
      </c>
      <c r="J1497" s="137" t="s">
        <v>3117</v>
      </c>
      <c r="K1497" s="198" t="n">
        <v>43466</v>
      </c>
      <c r="L1497" s="199" t="n">
        <v>43964</v>
      </c>
      <c r="M1497" s="129" t="str">
        <f aca="true">IF(L1497-TODAY()&lt;0,"",IF(L1497-TODAY()&lt;30,30,IF(L1497-TODAY()&lt;60,60,IF(L1497-TODAY()&lt;90,90,IF(L1497-TODAY()&lt;180,180,"")))))</f>
        <v/>
      </c>
      <c r="N1497" s="200" t="n">
        <v>3079.92</v>
      </c>
      <c r="O1497" s="137" t="n">
        <v>3</v>
      </c>
      <c r="P1497" s="179"/>
    </row>
    <row r="1498" customFormat="false" ht="28.3" hidden="false" customHeight="false" outlineLevel="0" collapsed="false">
      <c r="A1498" s="196" t="s">
        <v>3045</v>
      </c>
      <c r="B1498" s="124" t="str">
        <f aca="false">MID(A1498,8,4)</f>
        <v>2015</v>
      </c>
      <c r="C1498" s="196" t="s">
        <v>42</v>
      </c>
      <c r="D1498" s="196" t="s">
        <v>37</v>
      </c>
      <c r="E1498" s="131" t="s">
        <v>837</v>
      </c>
      <c r="F1498" s="197" t="s">
        <v>3155</v>
      </c>
      <c r="G1498" s="196" t="s">
        <v>235</v>
      </c>
      <c r="H1498" s="196" t="n">
        <v>201600123</v>
      </c>
      <c r="I1498" s="137" t="s">
        <v>3116</v>
      </c>
      <c r="J1498" s="137" t="s">
        <v>3117</v>
      </c>
      <c r="K1498" s="198" t="n">
        <v>43964</v>
      </c>
      <c r="L1498" s="199" t="n">
        <v>44329</v>
      </c>
      <c r="M1498" s="129"/>
      <c r="N1498" s="200" t="n">
        <v>119046.24</v>
      </c>
      <c r="O1498" s="137" t="n">
        <v>3</v>
      </c>
      <c r="P1498" s="179"/>
    </row>
    <row r="1499" customFormat="false" ht="12.8" hidden="false" customHeight="false" outlineLevel="0" collapsed="false">
      <c r="A1499" s="196" t="s">
        <v>3045</v>
      </c>
      <c r="B1499" s="124" t="str">
        <f aca="false">MID(A1499,8,4)</f>
        <v>2015</v>
      </c>
      <c r="C1499" s="196" t="s">
        <v>42</v>
      </c>
      <c r="D1499" s="196" t="s">
        <v>37</v>
      </c>
      <c r="E1499" s="131" t="s">
        <v>1047</v>
      </c>
      <c r="F1499" s="197" t="s">
        <v>3156</v>
      </c>
      <c r="G1499" s="196" t="s">
        <v>235</v>
      </c>
      <c r="H1499" s="196" t="n">
        <v>201600123</v>
      </c>
      <c r="I1499" s="137" t="s">
        <v>3116</v>
      </c>
      <c r="J1499" s="137" t="s">
        <v>3117</v>
      </c>
      <c r="K1499" s="198" t="n">
        <v>43831</v>
      </c>
      <c r="L1499" s="199" t="n">
        <v>44329</v>
      </c>
      <c r="M1499" s="129"/>
      <c r="N1499" s="200" t="n">
        <v>5331.8</v>
      </c>
      <c r="O1499" s="137"/>
      <c r="P1499" s="179"/>
    </row>
    <row r="1500" customFormat="false" ht="12.8" hidden="false" customHeight="false" outlineLevel="0" collapsed="false">
      <c r="A1500" s="130" t="s">
        <v>3045</v>
      </c>
      <c r="B1500" s="124" t="str">
        <f aca="false">MID(A1500,8,4)</f>
        <v>2015</v>
      </c>
      <c r="C1500" s="130" t="s">
        <v>42</v>
      </c>
      <c r="D1500" s="137" t="s">
        <v>37</v>
      </c>
      <c r="E1500" s="131" t="s">
        <v>44</v>
      </c>
      <c r="F1500" s="132" t="s">
        <v>3157</v>
      </c>
      <c r="G1500" s="130" t="s">
        <v>320</v>
      </c>
      <c r="H1500" s="130" t="n">
        <v>201600115</v>
      </c>
      <c r="I1500" s="130" t="s">
        <v>3158</v>
      </c>
      <c r="J1500" s="130" t="s">
        <v>3159</v>
      </c>
      <c r="K1500" s="195" t="n">
        <v>42522</v>
      </c>
      <c r="L1500" s="133" t="n">
        <v>44348</v>
      </c>
      <c r="M1500" s="129" t="str">
        <f aca="true">IF(L1500-TODAY()&lt;0,"",IF(L1500-TODAY()&lt;30,30,IF(L1500-TODAY()&lt;60,60,IF(L1500-TODAY()&lt;90,90,IF(L1500-TODAY()&lt;180,180,"")))))</f>
        <v/>
      </c>
      <c r="N1500" s="182" t="n">
        <v>771614.28</v>
      </c>
      <c r="O1500" s="137" t="n">
        <v>12</v>
      </c>
      <c r="P1500" s="6" t="s">
        <v>3160</v>
      </c>
    </row>
    <row r="1501" customFormat="false" ht="22.5" hidden="false" customHeight="false" outlineLevel="0" collapsed="false">
      <c r="A1501" s="130" t="s">
        <v>3045</v>
      </c>
      <c r="B1501" s="124" t="str">
        <f aca="false">MID(A1501,8,4)</f>
        <v>2015</v>
      </c>
      <c r="C1501" s="130" t="s">
        <v>42</v>
      </c>
      <c r="D1501" s="137" t="s">
        <v>37</v>
      </c>
      <c r="E1501" s="131" t="s">
        <v>1047</v>
      </c>
      <c r="F1501" s="132" t="s">
        <v>2556</v>
      </c>
      <c r="G1501" s="130" t="s">
        <v>320</v>
      </c>
      <c r="H1501" s="130" t="n">
        <v>201600115</v>
      </c>
      <c r="I1501" s="130" t="s">
        <v>3158</v>
      </c>
      <c r="J1501" s="130" t="s">
        <v>3159</v>
      </c>
      <c r="K1501" s="195" t="n">
        <v>42864</v>
      </c>
      <c r="L1501" s="133" t="n">
        <v>43252</v>
      </c>
      <c r="M1501" s="129" t="str">
        <f aca="true">IF(L1501-TODAY()&lt;0,"",IF(L1501-TODAY()&lt;30,30,IF(L1501-TODAY()&lt;60,60,IF(L1501-TODAY()&lt;90,90,IF(L1501-TODAY()&lt;180,180,"")))))</f>
        <v/>
      </c>
      <c r="N1501" s="182" t="n">
        <v>169611.39</v>
      </c>
      <c r="O1501" s="137" t="n">
        <v>12</v>
      </c>
      <c r="P1501" s="127"/>
    </row>
    <row r="1502" customFormat="false" ht="22.5" hidden="false" customHeight="false" outlineLevel="0" collapsed="false">
      <c r="A1502" s="130" t="s">
        <v>3045</v>
      </c>
      <c r="B1502" s="124" t="str">
        <f aca="false">MID(A1502,8,4)</f>
        <v>2015</v>
      </c>
      <c r="C1502" s="130" t="s">
        <v>42</v>
      </c>
      <c r="D1502" s="137" t="s">
        <v>37</v>
      </c>
      <c r="E1502" s="131" t="s">
        <v>837</v>
      </c>
      <c r="F1502" s="132" t="s">
        <v>3161</v>
      </c>
      <c r="G1502" s="130" t="s">
        <v>320</v>
      </c>
      <c r="H1502" s="130" t="n">
        <v>201600115</v>
      </c>
      <c r="I1502" s="130" t="s">
        <v>3158</v>
      </c>
      <c r="J1502" s="130" t="s">
        <v>3159</v>
      </c>
      <c r="K1502" s="195" t="n">
        <v>42888</v>
      </c>
      <c r="L1502" s="133" t="n">
        <v>43252</v>
      </c>
      <c r="M1502" s="129" t="str">
        <f aca="true">IF(L1502-TODAY()&lt;0,"",IF(L1502-TODAY()&lt;30,30,IF(L1502-TODAY()&lt;60,60,IF(L1502-TODAY()&lt;90,90,IF(L1502-TODAY()&lt;180,180,"")))))</f>
        <v/>
      </c>
      <c r="N1502" s="182" t="n">
        <v>617400</v>
      </c>
      <c r="O1502" s="137" t="n">
        <v>12</v>
      </c>
      <c r="P1502" s="127"/>
    </row>
    <row r="1503" customFormat="false" ht="22.5" hidden="false" customHeight="false" outlineLevel="0" collapsed="false">
      <c r="A1503" s="130" t="s">
        <v>3045</v>
      </c>
      <c r="B1503" s="124" t="str">
        <f aca="false">MID(A1503,8,4)</f>
        <v>2015</v>
      </c>
      <c r="C1503" s="130" t="s">
        <v>42</v>
      </c>
      <c r="D1503" s="137" t="s">
        <v>37</v>
      </c>
      <c r="E1503" s="131" t="s">
        <v>837</v>
      </c>
      <c r="F1503" s="132" t="s">
        <v>2978</v>
      </c>
      <c r="G1503" s="130" t="s">
        <v>320</v>
      </c>
      <c r="H1503" s="130" t="n">
        <v>201600115</v>
      </c>
      <c r="I1503" s="130" t="s">
        <v>3158</v>
      </c>
      <c r="J1503" s="130" t="s">
        <v>3159</v>
      </c>
      <c r="K1503" s="195" t="n">
        <v>43137</v>
      </c>
      <c r="L1503" s="133" t="n">
        <v>43252</v>
      </c>
      <c r="M1503" s="129" t="str">
        <f aca="true">IF(L1503-TODAY()&lt;0,"",IF(L1503-TODAY()&lt;30,30,IF(L1503-TODAY()&lt;60,60,IF(L1503-TODAY()&lt;90,90,IF(L1503-TODAY()&lt;180,180,"")))))</f>
        <v/>
      </c>
      <c r="N1503" s="201" t="n">
        <v>0</v>
      </c>
      <c r="O1503" s="137" t="n">
        <v>12</v>
      </c>
      <c r="P1503" s="127"/>
    </row>
    <row r="1504" customFormat="false" ht="22.5" hidden="false" customHeight="false" outlineLevel="0" collapsed="false">
      <c r="A1504" s="130" t="s">
        <v>3045</v>
      </c>
      <c r="B1504" s="124" t="str">
        <f aca="false">MID(A1504,8,4)</f>
        <v>2015</v>
      </c>
      <c r="C1504" s="130" t="s">
        <v>42</v>
      </c>
      <c r="D1504" s="137" t="s">
        <v>37</v>
      </c>
      <c r="E1504" s="131" t="s">
        <v>837</v>
      </c>
      <c r="F1504" s="132" t="s">
        <v>2440</v>
      </c>
      <c r="G1504" s="130" t="s">
        <v>320</v>
      </c>
      <c r="H1504" s="130" t="n">
        <v>201600115</v>
      </c>
      <c r="I1504" s="130" t="s">
        <v>3158</v>
      </c>
      <c r="J1504" s="130" t="s">
        <v>3159</v>
      </c>
      <c r="K1504" s="195" t="n">
        <v>43252</v>
      </c>
      <c r="L1504" s="133" t="n">
        <v>43617</v>
      </c>
      <c r="M1504" s="129" t="str">
        <f aca="true">IF(L1504-TODAY()&lt;0,"",IF(L1504-TODAY()&lt;30,30,IF(L1504-TODAY()&lt;60,60,IF(L1504-TODAY()&lt;90,90,IF(L1504-TODAY()&lt;180,180,"")))))</f>
        <v/>
      </c>
      <c r="N1504" s="182" t="n">
        <v>730313.16</v>
      </c>
      <c r="O1504" s="137" t="n">
        <v>12</v>
      </c>
    </row>
    <row r="1505" customFormat="false" ht="22.5" hidden="false" customHeight="false" outlineLevel="0" collapsed="false">
      <c r="A1505" s="130" t="s">
        <v>3045</v>
      </c>
      <c r="B1505" s="124" t="str">
        <f aca="false">MID(A1505,8,4)</f>
        <v>2015</v>
      </c>
      <c r="C1505" s="130" t="s">
        <v>42</v>
      </c>
      <c r="D1505" s="137" t="s">
        <v>37</v>
      </c>
      <c r="E1505" s="131" t="s">
        <v>1047</v>
      </c>
      <c r="F1505" s="132" t="s">
        <v>3162</v>
      </c>
      <c r="G1505" s="130" t="s">
        <v>320</v>
      </c>
      <c r="H1505" s="130" t="n">
        <v>201600115</v>
      </c>
      <c r="I1505" s="130" t="s">
        <v>3158</v>
      </c>
      <c r="J1505" s="130" t="s">
        <v>3159</v>
      </c>
      <c r="K1505" s="195" t="n">
        <v>43341</v>
      </c>
      <c r="L1505" s="133" t="n">
        <v>43617</v>
      </c>
      <c r="M1505" s="129" t="str">
        <f aca="true">IF(L1505-TODAY()&lt;0,"",IF(L1505-TODAY()&lt;30,30,IF(L1505-TODAY()&lt;60,60,IF(L1505-TODAY()&lt;90,90,IF(L1505-TODAY()&lt;180,180,"")))))</f>
        <v/>
      </c>
      <c r="N1505" s="182" t="n">
        <v>-13128.5</v>
      </c>
      <c r="O1505" s="137" t="n">
        <v>12</v>
      </c>
      <c r="P1505" s="6" t="s">
        <v>3163</v>
      </c>
    </row>
    <row r="1506" customFormat="false" ht="22.5" hidden="false" customHeight="false" outlineLevel="0" collapsed="false">
      <c r="A1506" s="130" t="s">
        <v>3045</v>
      </c>
      <c r="B1506" s="124" t="str">
        <f aca="false">MID(A1506,8,4)</f>
        <v>2015</v>
      </c>
      <c r="C1506" s="130" t="s">
        <v>42</v>
      </c>
      <c r="D1506" s="137" t="s">
        <v>37</v>
      </c>
      <c r="E1506" s="131" t="s">
        <v>837</v>
      </c>
      <c r="F1506" s="132" t="s">
        <v>3164</v>
      </c>
      <c r="G1506" s="130" t="s">
        <v>320</v>
      </c>
      <c r="H1506" s="130" t="n">
        <v>201600115</v>
      </c>
      <c r="I1506" s="130" t="s">
        <v>3158</v>
      </c>
      <c r="J1506" s="130" t="s">
        <v>3159</v>
      </c>
      <c r="K1506" s="195" t="n">
        <v>43617</v>
      </c>
      <c r="L1506" s="133" t="n">
        <v>43983</v>
      </c>
      <c r="M1506" s="129" t="str">
        <f aca="true">IF(L1506-TODAY()&lt;0,"",IF(L1506-TODAY()&lt;30,30,IF(L1506-TODAY()&lt;60,60,IF(L1506-TODAY()&lt;90,90,IF(L1506-TODAY()&lt;180,180,"")))))</f>
        <v/>
      </c>
      <c r="N1506" s="182" t="n">
        <v>723208.68</v>
      </c>
      <c r="O1506" s="137" t="n">
        <v>12</v>
      </c>
    </row>
    <row r="1507" customFormat="false" ht="19.25" hidden="false" customHeight="false" outlineLevel="0" collapsed="false">
      <c r="A1507" s="130" t="s">
        <v>3045</v>
      </c>
      <c r="B1507" s="124" t="str">
        <f aca="false">MID(A1507,8,4)</f>
        <v>2015</v>
      </c>
      <c r="C1507" s="130" t="s">
        <v>42</v>
      </c>
      <c r="D1507" s="137" t="s">
        <v>37</v>
      </c>
      <c r="E1507" s="131" t="s">
        <v>1047</v>
      </c>
      <c r="F1507" s="132" t="s">
        <v>3165</v>
      </c>
      <c r="G1507" s="130" t="s">
        <v>320</v>
      </c>
      <c r="H1507" s="130" t="n">
        <v>201600115</v>
      </c>
      <c r="I1507" s="130" t="s">
        <v>3158</v>
      </c>
      <c r="J1507" s="130" t="s">
        <v>3159</v>
      </c>
      <c r="K1507" s="195" t="n">
        <v>43497</v>
      </c>
      <c r="L1507" s="133" t="n">
        <v>43983</v>
      </c>
      <c r="M1507" s="129" t="str">
        <f aca="true">IF(L1507-TODAY()&lt;0,"",IF(L1507-TODAY()&lt;30,30,IF(L1507-TODAY()&lt;60,60,IF(L1507-TODAY()&lt;90,90,IF(L1507-TODAY()&lt;180,180,"")))))</f>
        <v/>
      </c>
      <c r="N1507" s="182" t="n">
        <v>27231.51</v>
      </c>
      <c r="O1507" s="137" t="n">
        <v>12</v>
      </c>
    </row>
    <row r="1508" customFormat="false" ht="12.8" hidden="false" customHeight="false" outlineLevel="0" collapsed="false">
      <c r="A1508" s="130" t="s">
        <v>3045</v>
      </c>
      <c r="B1508" s="124" t="str">
        <f aca="false">MID(A1508,8,4)</f>
        <v>2015</v>
      </c>
      <c r="C1508" s="130" t="s">
        <v>42</v>
      </c>
      <c r="D1508" s="137" t="s">
        <v>37</v>
      </c>
      <c r="E1508" s="131" t="s">
        <v>1047</v>
      </c>
      <c r="F1508" s="132" t="s">
        <v>3166</v>
      </c>
      <c r="G1508" s="130" t="s">
        <v>320</v>
      </c>
      <c r="H1508" s="130" t="n">
        <v>201600115</v>
      </c>
      <c r="I1508" s="130" t="s">
        <v>3158</v>
      </c>
      <c r="J1508" s="130" t="s">
        <v>3159</v>
      </c>
      <c r="K1508" s="195" t="n">
        <v>43831</v>
      </c>
      <c r="L1508" s="133" t="n">
        <v>43983</v>
      </c>
      <c r="M1508" s="129"/>
      <c r="N1508" s="182" t="n">
        <v>9630.52</v>
      </c>
      <c r="O1508" s="137" t="n">
        <v>12</v>
      </c>
    </row>
    <row r="1509" customFormat="false" ht="19.25" hidden="false" customHeight="false" outlineLevel="0" collapsed="false">
      <c r="A1509" s="130" t="s">
        <v>3045</v>
      </c>
      <c r="B1509" s="124" t="str">
        <f aca="false">MID(A1509,8,4)</f>
        <v>2015</v>
      </c>
      <c r="C1509" s="130" t="s">
        <v>42</v>
      </c>
      <c r="D1509" s="137" t="s">
        <v>37</v>
      </c>
      <c r="E1509" s="131" t="s">
        <v>837</v>
      </c>
      <c r="F1509" s="132" t="s">
        <v>3167</v>
      </c>
      <c r="G1509" s="130" t="s">
        <v>320</v>
      </c>
      <c r="H1509" s="130" t="n">
        <v>201600115</v>
      </c>
      <c r="I1509" s="130" t="s">
        <v>3158</v>
      </c>
      <c r="J1509" s="130" t="s">
        <v>3159</v>
      </c>
      <c r="K1509" s="195" t="n">
        <v>43983</v>
      </c>
      <c r="L1509" s="133" t="n">
        <v>44348</v>
      </c>
      <c r="M1509" s="129"/>
      <c r="N1509" s="182" t="n">
        <v>771614.28</v>
      </c>
      <c r="O1509" s="137" t="n">
        <v>12</v>
      </c>
    </row>
    <row r="1510" customFormat="false" ht="12.8" hidden="false" customHeight="false" outlineLevel="0" collapsed="false">
      <c r="A1510" s="137" t="s">
        <v>3168</v>
      </c>
      <c r="B1510" s="124" t="str">
        <f aca="false">MID(A1510,8,4)</f>
        <v>2015</v>
      </c>
      <c r="C1510" s="137" t="s">
        <v>42</v>
      </c>
      <c r="D1510" s="137" t="s">
        <v>37</v>
      </c>
      <c r="E1510" s="131" t="s">
        <v>44</v>
      </c>
      <c r="F1510" s="145" t="s">
        <v>3169</v>
      </c>
      <c r="G1510" s="137" t="s">
        <v>1049</v>
      </c>
      <c r="H1510" s="137" t="n">
        <v>201600062</v>
      </c>
      <c r="I1510" s="137" t="s">
        <v>3170</v>
      </c>
      <c r="J1510" s="1" t="s">
        <v>3171</v>
      </c>
      <c r="K1510" s="128" t="n">
        <v>42522</v>
      </c>
      <c r="L1510" s="128" t="n">
        <v>44348</v>
      </c>
      <c r="M1510" s="129" t="str">
        <f aca="true">IF(L1510-TODAY()&lt;0,"",IF(L1510-TODAY()&lt;30,30,IF(L1510-TODAY()&lt;60,60,IF(L1510-TODAY()&lt;90,90,IF(L1510-TODAY()&lt;180,180,"")))))</f>
        <v/>
      </c>
      <c r="N1510" s="139" t="n">
        <v>1610803.8</v>
      </c>
      <c r="O1510" s="1" t="n">
        <v>17</v>
      </c>
      <c r="P1510" s="179" t="s">
        <v>3172</v>
      </c>
    </row>
    <row r="1511" customFormat="false" ht="11.25" hidden="false" customHeight="false" outlineLevel="0" collapsed="false">
      <c r="A1511" s="137" t="s">
        <v>3168</v>
      </c>
      <c r="B1511" s="124" t="n">
        <v>2015</v>
      </c>
      <c r="C1511" s="137" t="s">
        <v>42</v>
      </c>
      <c r="D1511" s="137" t="s">
        <v>37</v>
      </c>
      <c r="E1511" s="131" t="s">
        <v>1047</v>
      </c>
      <c r="F1511" s="145" t="s">
        <v>2556</v>
      </c>
      <c r="G1511" s="137" t="s">
        <v>1049</v>
      </c>
      <c r="H1511" s="137" t="n">
        <v>201600062</v>
      </c>
      <c r="I1511" s="137" t="s">
        <v>3170</v>
      </c>
      <c r="J1511" s="1" t="s">
        <v>3171</v>
      </c>
      <c r="K1511" s="128" t="n">
        <v>42768</v>
      </c>
      <c r="L1511" s="128" t="n">
        <v>43252</v>
      </c>
      <c r="M1511" s="129" t="str">
        <f aca="true">IF(L1511-TODAY()&lt;0,"",IF(L1511-TODAY()&lt;30,30,IF(L1511-TODAY()&lt;60,60,IF(L1511-TODAY()&lt;90,90,IF(L1511-TODAY()&lt;180,180,"")))))</f>
        <v/>
      </c>
      <c r="N1511" s="139" t="n">
        <v>62924.39</v>
      </c>
      <c r="O1511" s="1" t="n">
        <v>17</v>
      </c>
      <c r="P1511" s="179"/>
    </row>
    <row r="1512" customFormat="false" ht="11.25" hidden="false" customHeight="false" outlineLevel="0" collapsed="false">
      <c r="A1512" s="137" t="s">
        <v>3168</v>
      </c>
      <c r="B1512" s="124" t="n">
        <v>2015</v>
      </c>
      <c r="C1512" s="137" t="s">
        <v>42</v>
      </c>
      <c r="D1512" s="137" t="s">
        <v>37</v>
      </c>
      <c r="E1512" s="131" t="s">
        <v>837</v>
      </c>
      <c r="F1512" s="145" t="s">
        <v>2658</v>
      </c>
      <c r="G1512" s="137" t="s">
        <v>1049</v>
      </c>
      <c r="H1512" s="137" t="n">
        <v>201600062</v>
      </c>
      <c r="I1512" s="137" t="s">
        <v>3170</v>
      </c>
      <c r="J1512" s="1" t="s">
        <v>3171</v>
      </c>
      <c r="K1512" s="128" t="n">
        <v>42888</v>
      </c>
      <c r="L1512" s="128" t="n">
        <v>43253</v>
      </c>
      <c r="M1512" s="129" t="str">
        <f aca="true">IF(L1512-TODAY()&lt;0,"",IF(L1512-TODAY()&lt;30,30,IF(L1512-TODAY()&lt;60,60,IF(L1512-TODAY()&lt;90,90,IF(L1512-TODAY()&lt;180,180,"")))))</f>
        <v/>
      </c>
      <c r="N1512" s="139" t="n">
        <v>1615687.6</v>
      </c>
      <c r="O1512" s="1" t="n">
        <v>17</v>
      </c>
      <c r="P1512" s="179"/>
    </row>
    <row r="1513" customFormat="false" ht="11.25" hidden="false" customHeight="false" outlineLevel="0" collapsed="false">
      <c r="A1513" s="137" t="s">
        <v>3168</v>
      </c>
      <c r="B1513" s="124" t="n">
        <v>2015</v>
      </c>
      <c r="C1513" s="137" t="s">
        <v>42</v>
      </c>
      <c r="D1513" s="137" t="s">
        <v>37</v>
      </c>
      <c r="E1513" s="131" t="s">
        <v>1047</v>
      </c>
      <c r="F1513" s="145" t="s">
        <v>3173</v>
      </c>
      <c r="G1513" s="137" t="s">
        <v>1049</v>
      </c>
      <c r="H1513" s="137" t="n">
        <v>201600062</v>
      </c>
      <c r="I1513" s="137" t="s">
        <v>3170</v>
      </c>
      <c r="J1513" s="1" t="s">
        <v>3171</v>
      </c>
      <c r="K1513" s="128" t="n">
        <v>42977</v>
      </c>
      <c r="L1513" s="128" t="n">
        <v>43252</v>
      </c>
      <c r="M1513" s="129" t="str">
        <f aca="true">IF(L1513-TODAY()&lt;0,"",IF(L1513-TODAY()&lt;30,30,IF(L1513-TODAY()&lt;60,60,IF(L1513-TODAY()&lt;90,90,IF(L1513-TODAY()&lt;180,180,"")))))</f>
        <v/>
      </c>
      <c r="N1513" s="139" t="n">
        <v>3432.33</v>
      </c>
      <c r="O1513" s="1" t="n">
        <v>17</v>
      </c>
      <c r="P1513" s="179"/>
    </row>
    <row r="1514" customFormat="false" ht="11.25" hidden="false" customHeight="false" outlineLevel="0" collapsed="false">
      <c r="A1514" s="137" t="s">
        <v>3168</v>
      </c>
      <c r="B1514" s="124" t="str">
        <f aca="false">MID(A1514,8,4)</f>
        <v>2015</v>
      </c>
      <c r="C1514" s="137" t="s">
        <v>42</v>
      </c>
      <c r="D1514" s="137" t="s">
        <v>37</v>
      </c>
      <c r="E1514" s="131" t="s">
        <v>837</v>
      </c>
      <c r="F1514" s="145" t="s">
        <v>2659</v>
      </c>
      <c r="G1514" s="137" t="s">
        <v>1049</v>
      </c>
      <c r="H1514" s="137" t="n">
        <v>201600062</v>
      </c>
      <c r="I1514" s="137" t="s">
        <v>3170</v>
      </c>
      <c r="J1514" s="1" t="s">
        <v>3171</v>
      </c>
      <c r="K1514" s="128" t="n">
        <v>43252</v>
      </c>
      <c r="L1514" s="128" t="n">
        <v>43617</v>
      </c>
      <c r="M1514" s="129" t="str">
        <f aca="true">IF(L1514-TODAY()&lt;0,"",IF(L1514-TODAY()&lt;30,30,IF(L1514-TODAY()&lt;60,60,IF(L1514-TODAY()&lt;90,90,IF(L1514-TODAY()&lt;180,180,"")))))</f>
        <v/>
      </c>
      <c r="N1514" s="139" t="n">
        <v>1618748.16</v>
      </c>
      <c r="O1514" s="1" t="n">
        <v>17</v>
      </c>
      <c r="P1514" s="179"/>
    </row>
    <row r="1515" customFormat="false" ht="11.25" hidden="false" customHeight="false" outlineLevel="0" collapsed="false">
      <c r="A1515" s="137" t="s">
        <v>3168</v>
      </c>
      <c r="B1515" s="124" t="str">
        <f aca="false">MID(A1515,8,4)</f>
        <v>2015</v>
      </c>
      <c r="C1515" s="137" t="s">
        <v>42</v>
      </c>
      <c r="D1515" s="137" t="s">
        <v>37</v>
      </c>
      <c r="E1515" s="131" t="s">
        <v>1047</v>
      </c>
      <c r="F1515" s="145" t="s">
        <v>3065</v>
      </c>
      <c r="G1515" s="137" t="s">
        <v>1049</v>
      </c>
      <c r="H1515" s="137" t="n">
        <v>201600062</v>
      </c>
      <c r="I1515" s="137" t="s">
        <v>3170</v>
      </c>
      <c r="J1515" s="1" t="s">
        <v>3171</v>
      </c>
      <c r="K1515" s="128" t="n">
        <v>43213</v>
      </c>
      <c r="L1515" s="128" t="n">
        <v>43617</v>
      </c>
      <c r="M1515" s="129" t="str">
        <f aca="true">IF(L1515-TODAY()&lt;0,"",IF(L1515-TODAY()&lt;30,30,IF(L1515-TODAY()&lt;60,60,IF(L1515-TODAY()&lt;90,90,IF(L1515-TODAY()&lt;180,180,"")))))</f>
        <v/>
      </c>
      <c r="N1515" s="139" t="n">
        <v>51622.1</v>
      </c>
      <c r="O1515" s="1" t="n">
        <v>17</v>
      </c>
      <c r="P1515" s="179"/>
    </row>
    <row r="1516" customFormat="false" ht="11.25" hidden="false" customHeight="false" outlineLevel="0" collapsed="false">
      <c r="A1516" s="137" t="s">
        <v>3168</v>
      </c>
      <c r="B1516" s="124" t="str">
        <f aca="false">MID(A1516,8,4)</f>
        <v>2015</v>
      </c>
      <c r="C1516" s="137" t="s">
        <v>42</v>
      </c>
      <c r="D1516" s="137" t="s">
        <v>37</v>
      </c>
      <c r="E1516" s="131" t="s">
        <v>1047</v>
      </c>
      <c r="F1516" s="145" t="s">
        <v>3067</v>
      </c>
      <c r="G1516" s="137" t="s">
        <v>1049</v>
      </c>
      <c r="H1516" s="137" t="n">
        <v>201600062</v>
      </c>
      <c r="I1516" s="137" t="s">
        <v>3170</v>
      </c>
      <c r="J1516" s="1" t="s">
        <v>3171</v>
      </c>
      <c r="K1516" s="128" t="n">
        <v>43552</v>
      </c>
      <c r="L1516" s="128" t="n">
        <v>43617</v>
      </c>
      <c r="M1516" s="129" t="str">
        <f aca="true">IF(L1516-TODAY()&lt;0,"",IF(L1516-TODAY()&lt;30,30,IF(L1516-TODAY()&lt;60,60,IF(L1516-TODAY()&lt;90,90,IF(L1516-TODAY()&lt;180,180,"")))))</f>
        <v/>
      </c>
      <c r="N1516" s="139" t="n">
        <v>-9570.3</v>
      </c>
      <c r="O1516" s="1" t="n">
        <v>17</v>
      </c>
      <c r="P1516" s="179"/>
    </row>
    <row r="1517" customFormat="false" ht="11.25" hidden="false" customHeight="false" outlineLevel="0" collapsed="false">
      <c r="A1517" s="137" t="s">
        <v>3168</v>
      </c>
      <c r="B1517" s="124" t="str">
        <f aca="false">MID(A1517,8,4)</f>
        <v>2015</v>
      </c>
      <c r="C1517" s="137" t="s">
        <v>42</v>
      </c>
      <c r="D1517" s="137" t="s">
        <v>37</v>
      </c>
      <c r="E1517" s="131" t="s">
        <v>837</v>
      </c>
      <c r="F1517" s="145" t="s">
        <v>3018</v>
      </c>
      <c r="G1517" s="137" t="s">
        <v>1049</v>
      </c>
      <c r="H1517" s="137" t="n">
        <v>201600062</v>
      </c>
      <c r="I1517" s="137" t="s">
        <v>3170</v>
      </c>
      <c r="J1517" s="1" t="s">
        <v>3171</v>
      </c>
      <c r="K1517" s="128" t="n">
        <v>43617</v>
      </c>
      <c r="L1517" s="128" t="n">
        <v>43983</v>
      </c>
      <c r="M1517" s="129" t="str">
        <f aca="true">IF(L1517-TODAY()&lt;0,"",IF(L1517-TODAY()&lt;30,30,IF(L1517-TODAY()&lt;60,60,IF(L1517-TODAY()&lt;90,90,IF(L1517-TODAY()&lt;180,180,"")))))</f>
        <v/>
      </c>
      <c r="N1517" s="139" t="n">
        <v>1638632.76</v>
      </c>
      <c r="O1517" s="1" t="n">
        <v>17</v>
      </c>
      <c r="P1517" s="179"/>
    </row>
    <row r="1518" customFormat="false" ht="11.25" hidden="false" customHeight="false" outlineLevel="0" collapsed="false">
      <c r="A1518" s="137" t="s">
        <v>3168</v>
      </c>
      <c r="B1518" s="124" t="str">
        <f aca="false">MID(A1518,8,4)</f>
        <v>2015</v>
      </c>
      <c r="C1518" s="137" t="s">
        <v>42</v>
      </c>
      <c r="D1518" s="137" t="s">
        <v>37</v>
      </c>
      <c r="E1518" s="131" t="s">
        <v>1047</v>
      </c>
      <c r="F1518" s="145" t="s">
        <v>3174</v>
      </c>
      <c r="G1518" s="137" t="s">
        <v>1049</v>
      </c>
      <c r="H1518" s="137" t="n">
        <v>201600062</v>
      </c>
      <c r="I1518" s="137" t="s">
        <v>3170</v>
      </c>
      <c r="J1518" s="1" t="s">
        <v>3171</v>
      </c>
      <c r="K1518" s="128" t="n">
        <v>43571</v>
      </c>
      <c r="L1518" s="128" t="n">
        <v>43983</v>
      </c>
      <c r="M1518" s="129" t="str">
        <f aca="true">IF(L1518-TODAY()&lt;0,"",IF(L1518-TODAY()&lt;30,30,IF(L1518-TODAY()&lt;60,60,IF(L1518-TODAY()&lt;90,90,IF(L1518-TODAY()&lt;180,180,"")))))</f>
        <v/>
      </c>
      <c r="N1518" s="139" t="n">
        <v>0</v>
      </c>
      <c r="O1518" s="1" t="n">
        <v>17</v>
      </c>
      <c r="P1518" s="179"/>
    </row>
    <row r="1519" customFormat="false" ht="11.25" hidden="false" customHeight="false" outlineLevel="0" collapsed="false">
      <c r="A1519" s="137" t="s">
        <v>3168</v>
      </c>
      <c r="B1519" s="124" t="str">
        <f aca="false">MID(A1519,8,4)</f>
        <v>2015</v>
      </c>
      <c r="C1519" s="137" t="s">
        <v>42</v>
      </c>
      <c r="D1519" s="137" t="s">
        <v>37</v>
      </c>
      <c r="E1519" s="131" t="s">
        <v>837</v>
      </c>
      <c r="F1519" s="145" t="s">
        <v>3175</v>
      </c>
      <c r="G1519" s="137" t="s">
        <v>1049</v>
      </c>
      <c r="H1519" s="137" t="n">
        <v>201600062</v>
      </c>
      <c r="I1519" s="137" t="s">
        <v>3170</v>
      </c>
      <c r="J1519" s="1" t="s">
        <v>3171</v>
      </c>
      <c r="K1519" s="128" t="n">
        <v>43752</v>
      </c>
      <c r="L1519" s="128" t="n">
        <v>43983</v>
      </c>
      <c r="M1519" s="129" t="str">
        <f aca="true">IF(L1519-TODAY()&lt;0,"",IF(L1519-TODAY()&lt;30,30,IF(L1519-TODAY()&lt;60,60,IF(L1519-TODAY()&lt;90,90,IF(L1519-TODAY()&lt;180,180,"")))))</f>
        <v/>
      </c>
      <c r="N1519" s="139" t="n">
        <v>0</v>
      </c>
      <c r="O1519" s="1" t="n">
        <v>17</v>
      </c>
      <c r="P1519" s="179"/>
    </row>
    <row r="1520" customFormat="false" ht="22.5" hidden="false" customHeight="false" outlineLevel="0" collapsed="false">
      <c r="A1520" s="137" t="s">
        <v>3168</v>
      </c>
      <c r="B1520" s="124" t="str">
        <f aca="false">MID(A1520,8,4)</f>
        <v>2015</v>
      </c>
      <c r="C1520" s="137" t="s">
        <v>42</v>
      </c>
      <c r="D1520" s="137" t="s">
        <v>37</v>
      </c>
      <c r="E1520" s="131" t="s">
        <v>1047</v>
      </c>
      <c r="F1520" s="145" t="s">
        <v>3007</v>
      </c>
      <c r="G1520" s="137" t="s">
        <v>1049</v>
      </c>
      <c r="H1520" s="137" t="n">
        <v>201600062</v>
      </c>
      <c r="I1520" s="137" t="s">
        <v>3170</v>
      </c>
      <c r="J1520" s="1" t="s">
        <v>3171</v>
      </c>
      <c r="K1520" s="128" t="n">
        <v>43709</v>
      </c>
      <c r="L1520" s="128" t="n">
        <v>43983</v>
      </c>
      <c r="M1520" s="129" t="str">
        <f aca="true">IF(L1520-TODAY()&lt;0,"",IF(L1520-TODAY()&lt;30,30,IF(L1520-TODAY()&lt;60,60,IF(L1520-TODAY()&lt;90,90,IF(L1520-TODAY()&lt;180,180,"")))))</f>
        <v/>
      </c>
      <c r="N1520" s="139" t="n">
        <v>0</v>
      </c>
      <c r="O1520" s="1" t="n">
        <v>17</v>
      </c>
      <c r="P1520" s="179"/>
    </row>
    <row r="1521" customFormat="false" ht="19.7" hidden="false" customHeight="false" outlineLevel="0" collapsed="false">
      <c r="A1521" s="137" t="s">
        <v>3168</v>
      </c>
      <c r="B1521" s="124" t="str">
        <f aca="false">MID(A1521,8,4)</f>
        <v>2015</v>
      </c>
      <c r="C1521" s="137" t="s">
        <v>42</v>
      </c>
      <c r="D1521" s="137" t="s">
        <v>37</v>
      </c>
      <c r="E1521" s="131" t="s">
        <v>1047</v>
      </c>
      <c r="F1521" s="145" t="s">
        <v>3176</v>
      </c>
      <c r="G1521" s="137" t="s">
        <v>1049</v>
      </c>
      <c r="H1521" s="137" t="n">
        <v>201600062</v>
      </c>
      <c r="I1521" s="137" t="s">
        <v>3170</v>
      </c>
      <c r="J1521" s="1" t="s">
        <v>3171</v>
      </c>
      <c r="K1521" s="128" t="n">
        <v>43709</v>
      </c>
      <c r="L1521" s="128" t="n">
        <v>43983</v>
      </c>
      <c r="M1521" s="129" t="str">
        <f aca="true">IF(L1521-TODAY()&lt;0,"",IF(L1521-TODAY()&lt;30,30,IF(L1521-TODAY()&lt;60,60,IF(L1521-TODAY()&lt;90,90,IF(L1521-TODAY()&lt;180,180,"")))))</f>
        <v/>
      </c>
      <c r="N1521" s="139" t="n">
        <v>24858.9</v>
      </c>
      <c r="O1521" s="1" t="n">
        <v>17</v>
      </c>
      <c r="P1521" s="179"/>
    </row>
    <row r="1522" customFormat="false" ht="12.8" hidden="false" customHeight="false" outlineLevel="0" collapsed="false">
      <c r="A1522" s="137" t="s">
        <v>3168</v>
      </c>
      <c r="B1522" s="124" t="str">
        <f aca="false">MID(A1522,8,4)</f>
        <v>2015</v>
      </c>
      <c r="C1522" s="137" t="s">
        <v>42</v>
      </c>
      <c r="D1522" s="137" t="s">
        <v>37</v>
      </c>
      <c r="E1522" s="131" t="s">
        <v>837</v>
      </c>
      <c r="F1522" s="145" t="s">
        <v>3093</v>
      </c>
      <c r="G1522" s="137" t="s">
        <v>1049</v>
      </c>
      <c r="H1522" s="137" t="n">
        <v>201600062</v>
      </c>
      <c r="I1522" s="137" t="s">
        <v>3170</v>
      </c>
      <c r="J1522" s="1" t="s">
        <v>3171</v>
      </c>
      <c r="K1522" s="128" t="n">
        <v>43983</v>
      </c>
      <c r="L1522" s="128" t="n">
        <v>44348</v>
      </c>
      <c r="M1522" s="129"/>
      <c r="N1522" s="139" t="n">
        <v>1610803.8</v>
      </c>
      <c r="O1522" s="1" t="n">
        <v>17</v>
      </c>
      <c r="P1522" s="179"/>
    </row>
    <row r="1523" customFormat="false" ht="28.3" hidden="false" customHeight="false" outlineLevel="0" collapsed="false">
      <c r="A1523" s="137" t="s">
        <v>3177</v>
      </c>
      <c r="B1523" s="124" t="str">
        <f aca="false">MID(A1523,8,4)</f>
        <v>2017</v>
      </c>
      <c r="C1523" s="137" t="s">
        <v>42</v>
      </c>
      <c r="D1523" s="137" t="s">
        <v>43</v>
      </c>
      <c r="E1523" s="131" t="s">
        <v>44</v>
      </c>
      <c r="F1523" s="145" t="s">
        <v>3178</v>
      </c>
      <c r="G1523" s="137" t="s">
        <v>1984</v>
      </c>
      <c r="H1523" s="137" t="n">
        <v>201700097</v>
      </c>
      <c r="I1523" s="137" t="s">
        <v>2552</v>
      </c>
      <c r="J1523" s="137" t="s">
        <v>2553</v>
      </c>
      <c r="K1523" s="128" t="n">
        <v>42887</v>
      </c>
      <c r="L1523" s="128" t="n">
        <v>44348</v>
      </c>
      <c r="M1523" s="129" t="str">
        <f aca="true">IF(L1523-TODAY()&lt;0,"",IF(L1523-TODAY()&lt;30,30,IF(L1523-TODAY()&lt;60,60,IF(L1523-TODAY()&lt;90,90,IF(L1523-TODAY()&lt;180,180,"")))))</f>
        <v/>
      </c>
      <c r="N1523" s="178" t="n">
        <v>96965.84</v>
      </c>
      <c r="O1523" s="137"/>
      <c r="P1523" s="179" t="s">
        <v>3179</v>
      </c>
    </row>
    <row r="1524" customFormat="false" ht="22.5" hidden="false" customHeight="false" outlineLevel="0" collapsed="false">
      <c r="A1524" s="137" t="s">
        <v>3177</v>
      </c>
      <c r="B1524" s="124" t="str">
        <f aca="false">MID(A1524,8,4)</f>
        <v>2017</v>
      </c>
      <c r="C1524" s="137" t="s">
        <v>42</v>
      </c>
      <c r="D1524" s="137" t="s">
        <v>43</v>
      </c>
      <c r="E1524" s="131" t="s">
        <v>837</v>
      </c>
      <c r="F1524" s="145" t="s">
        <v>3180</v>
      </c>
      <c r="G1524" s="137" t="s">
        <v>1984</v>
      </c>
      <c r="H1524" s="137" t="n">
        <v>201700097</v>
      </c>
      <c r="I1524" s="137" t="s">
        <v>2552</v>
      </c>
      <c r="J1524" s="137" t="s">
        <v>2553</v>
      </c>
      <c r="K1524" s="128" t="n">
        <v>43252</v>
      </c>
      <c r="L1524" s="128" t="n">
        <v>43617</v>
      </c>
      <c r="M1524" s="129" t="str">
        <f aca="true">IF(L1524-TODAY()&lt;0,"",IF(L1524-TODAY()&lt;30,30,IF(L1524-TODAY()&lt;60,60,IF(L1524-TODAY()&lt;90,90,IF(L1524-TODAY()&lt;180,180,"")))))</f>
        <v/>
      </c>
      <c r="N1524" s="178" t="n">
        <v>92890</v>
      </c>
      <c r="O1524" s="137"/>
      <c r="P1524" s="179"/>
    </row>
    <row r="1525" customFormat="false" ht="22.5" hidden="false" customHeight="false" outlineLevel="0" collapsed="false">
      <c r="A1525" s="137" t="s">
        <v>3177</v>
      </c>
      <c r="B1525" s="124" t="str">
        <f aca="false">MID(A1525,8,4)</f>
        <v>2017</v>
      </c>
      <c r="C1525" s="137" t="s">
        <v>42</v>
      </c>
      <c r="D1525" s="137" t="s">
        <v>43</v>
      </c>
      <c r="E1525" s="131" t="s">
        <v>837</v>
      </c>
      <c r="F1525" s="145" t="s">
        <v>3181</v>
      </c>
      <c r="G1525" s="137" t="s">
        <v>1984</v>
      </c>
      <c r="H1525" s="137" t="n">
        <v>201700097</v>
      </c>
      <c r="I1525" s="137" t="s">
        <v>2552</v>
      </c>
      <c r="J1525" s="137" t="s">
        <v>2553</v>
      </c>
      <c r="K1525" s="128" t="n">
        <v>43476</v>
      </c>
      <c r="L1525" s="128" t="n">
        <v>43617</v>
      </c>
      <c r="M1525" s="129" t="str">
        <f aca="true">IF(L1525-TODAY()&lt;0,"",IF(L1525-TODAY()&lt;30,30,IF(L1525-TODAY()&lt;60,60,IF(L1525-TODAY()&lt;90,90,IF(L1525-TODAY()&lt;180,180,"")))))</f>
        <v/>
      </c>
      <c r="N1525" s="178" t="n">
        <v>0</v>
      </c>
      <c r="O1525" s="137"/>
      <c r="P1525" s="179"/>
    </row>
    <row r="1526" customFormat="false" ht="11.25" hidden="false" customHeight="false" outlineLevel="0" collapsed="false">
      <c r="A1526" s="137" t="s">
        <v>3177</v>
      </c>
      <c r="B1526" s="124" t="str">
        <f aca="false">MID(A1526,8,4)</f>
        <v>2017</v>
      </c>
      <c r="C1526" s="137" t="s">
        <v>42</v>
      </c>
      <c r="D1526" s="137" t="s">
        <v>43</v>
      </c>
      <c r="E1526" s="131" t="s">
        <v>1047</v>
      </c>
      <c r="F1526" s="145" t="s">
        <v>2238</v>
      </c>
      <c r="G1526" s="137" t="s">
        <v>1984</v>
      </c>
      <c r="H1526" s="137" t="n">
        <v>201700097</v>
      </c>
      <c r="I1526" s="137" t="s">
        <v>2552</v>
      </c>
      <c r="J1526" s="137" t="s">
        <v>2553</v>
      </c>
      <c r="K1526" s="128" t="n">
        <v>43557</v>
      </c>
      <c r="L1526" s="128" t="n">
        <v>43617</v>
      </c>
      <c r="M1526" s="129" t="str">
        <f aca="true">IF(L1526-TODAY()&lt;0,"",IF(L1526-TODAY()&lt;30,30,IF(L1526-TODAY()&lt;60,60,IF(L1526-TODAY()&lt;90,90,IF(L1526-TODAY()&lt;180,180,"")))))</f>
        <v/>
      </c>
      <c r="N1526" s="178" t="n">
        <v>1158.4</v>
      </c>
      <c r="O1526" s="137"/>
      <c r="P1526" s="179"/>
    </row>
    <row r="1527" customFormat="false" ht="22.5" hidden="false" customHeight="false" outlineLevel="0" collapsed="false">
      <c r="A1527" s="137" t="s">
        <v>3177</v>
      </c>
      <c r="B1527" s="124" t="str">
        <f aca="false">MID(A1527,8,4)</f>
        <v>2017</v>
      </c>
      <c r="C1527" s="137" t="s">
        <v>42</v>
      </c>
      <c r="D1527" s="137" t="s">
        <v>43</v>
      </c>
      <c r="E1527" s="131" t="s">
        <v>837</v>
      </c>
      <c r="F1527" s="145" t="s">
        <v>1816</v>
      </c>
      <c r="G1527" s="137" t="s">
        <v>1984</v>
      </c>
      <c r="H1527" s="137" t="n">
        <v>201700097</v>
      </c>
      <c r="I1527" s="137" t="s">
        <v>2552</v>
      </c>
      <c r="J1527" s="137" t="s">
        <v>2553</v>
      </c>
      <c r="K1527" s="128" t="n">
        <v>43617</v>
      </c>
      <c r="L1527" s="128" t="n">
        <v>43983</v>
      </c>
      <c r="M1527" s="129" t="str">
        <f aca="true">IF(L1527-TODAY()&lt;0,"",IF(L1527-TODAY()&lt;30,30,IF(L1527-TODAY()&lt;60,60,IF(L1527-TODAY()&lt;90,90,IF(L1527-TODAY()&lt;180,180,"")))))</f>
        <v/>
      </c>
      <c r="N1527" s="178" t="n">
        <v>94048.4</v>
      </c>
      <c r="O1527" s="137"/>
      <c r="P1527" s="179"/>
    </row>
    <row r="1528" customFormat="false" ht="12.8" hidden="false" customHeight="false" outlineLevel="0" collapsed="false">
      <c r="A1528" s="137" t="s">
        <v>3177</v>
      </c>
      <c r="B1528" s="124" t="str">
        <f aca="false">MID(A1528,8,4)</f>
        <v>2017</v>
      </c>
      <c r="C1528" s="137" t="s">
        <v>42</v>
      </c>
      <c r="D1528" s="137" t="s">
        <v>43</v>
      </c>
      <c r="E1528" s="131" t="s">
        <v>837</v>
      </c>
      <c r="F1528" s="145" t="s">
        <v>3175</v>
      </c>
      <c r="G1528" s="137" t="s">
        <v>1984</v>
      </c>
      <c r="H1528" s="137" t="n">
        <v>201700097</v>
      </c>
      <c r="I1528" s="137" t="s">
        <v>2552</v>
      </c>
      <c r="J1528" s="137" t="s">
        <v>2553</v>
      </c>
      <c r="K1528" s="128" t="n">
        <v>43739</v>
      </c>
      <c r="L1528" s="128" t="n">
        <v>43983</v>
      </c>
      <c r="M1528" s="129" t="str">
        <f aca="true">IF(L1528-TODAY()&lt;0,"",IF(L1528-TODAY()&lt;30,30,IF(L1528-TODAY()&lt;60,60,IF(L1528-TODAY()&lt;90,90,IF(L1528-TODAY()&lt;180,180,"")))))</f>
        <v/>
      </c>
      <c r="N1528" s="178" t="n">
        <v>0</v>
      </c>
      <c r="O1528" s="137"/>
      <c r="P1528" s="179"/>
    </row>
    <row r="1529" customFormat="false" ht="12.8" hidden="false" customHeight="false" outlineLevel="0" collapsed="false">
      <c r="A1529" s="137" t="s">
        <v>3177</v>
      </c>
      <c r="B1529" s="124" t="str">
        <f aca="false">MID(A1529,8,4)</f>
        <v>2017</v>
      </c>
      <c r="C1529" s="137" t="s">
        <v>42</v>
      </c>
      <c r="D1529" s="137" t="s">
        <v>43</v>
      </c>
      <c r="E1529" s="131" t="s">
        <v>837</v>
      </c>
      <c r="F1529" s="145" t="s">
        <v>3093</v>
      </c>
      <c r="G1529" s="137" t="s">
        <v>1984</v>
      </c>
      <c r="H1529" s="137" t="n">
        <v>201700097</v>
      </c>
      <c r="I1529" s="137" t="s">
        <v>2552</v>
      </c>
      <c r="J1529" s="137" t="s">
        <v>2553</v>
      </c>
      <c r="K1529" s="128" t="n">
        <v>43983</v>
      </c>
      <c r="L1529" s="128" t="n">
        <v>44348</v>
      </c>
      <c r="M1529" s="129"/>
      <c r="N1529" s="178" t="n">
        <v>94048.4</v>
      </c>
      <c r="O1529" s="137"/>
      <c r="P1529" s="179"/>
    </row>
    <row r="1530" customFormat="false" ht="12.8" hidden="false" customHeight="false" outlineLevel="0" collapsed="false">
      <c r="A1530" s="137" t="s">
        <v>3177</v>
      </c>
      <c r="B1530" s="124" t="str">
        <f aca="false">MID(A1530,8,4)</f>
        <v>2017</v>
      </c>
      <c r="C1530" s="137" t="s">
        <v>42</v>
      </c>
      <c r="D1530" s="137" t="s">
        <v>43</v>
      </c>
      <c r="E1530" s="131" t="s">
        <v>1047</v>
      </c>
      <c r="F1530" s="145" t="s">
        <v>3182</v>
      </c>
      <c r="G1530" s="137" t="s">
        <v>1984</v>
      </c>
      <c r="H1530" s="137" t="n">
        <v>201700097</v>
      </c>
      <c r="I1530" s="137" t="s">
        <v>2552</v>
      </c>
      <c r="J1530" s="137" t="s">
        <v>2553</v>
      </c>
      <c r="K1530" s="128" t="n">
        <v>43983</v>
      </c>
      <c r="L1530" s="128" t="n">
        <v>44348</v>
      </c>
      <c r="M1530" s="129"/>
      <c r="N1530" s="178" t="n">
        <v>2917.44</v>
      </c>
      <c r="O1530" s="137"/>
      <c r="P1530" s="179"/>
    </row>
    <row r="1531" customFormat="false" ht="28.3" hidden="false" customHeight="false" outlineLevel="0" collapsed="false">
      <c r="A1531" s="137" t="s">
        <v>3183</v>
      </c>
      <c r="B1531" s="124" t="str">
        <f aca="false">MID(A1531,8,4)</f>
        <v>2016</v>
      </c>
      <c r="C1531" s="137" t="s">
        <v>42</v>
      </c>
      <c r="D1531" s="137" t="s">
        <v>43</v>
      </c>
      <c r="E1531" s="131" t="s">
        <v>44</v>
      </c>
      <c r="F1531" s="145" t="s">
        <v>3184</v>
      </c>
      <c r="G1531" s="137" t="s">
        <v>1984</v>
      </c>
      <c r="H1531" s="137" t="n">
        <v>201700100</v>
      </c>
      <c r="I1531" s="137" t="s">
        <v>3185</v>
      </c>
      <c r="J1531" s="137" t="s">
        <v>3186</v>
      </c>
      <c r="K1531" s="128" t="n">
        <v>42887</v>
      </c>
      <c r="L1531" s="128" t="n">
        <v>44348</v>
      </c>
      <c r="M1531" s="129" t="str">
        <f aca="true">IF(L1531-TODAY()&lt;0,"",IF(L1531-TODAY()&lt;30,30,IF(L1531-TODAY()&lt;60,60,IF(L1531-TODAY()&lt;90,90,IF(L1531-TODAY()&lt;180,180,"")))))</f>
        <v/>
      </c>
      <c r="N1531" s="178" t="n">
        <v>197780</v>
      </c>
      <c r="O1531" s="137"/>
      <c r="P1531" s="179"/>
    </row>
    <row r="1532" customFormat="false" ht="22.5" hidden="false" customHeight="false" outlineLevel="0" collapsed="false">
      <c r="A1532" s="137" t="s">
        <v>3183</v>
      </c>
      <c r="B1532" s="124" t="str">
        <f aca="false">MID(A1532,8,4)</f>
        <v>2016</v>
      </c>
      <c r="C1532" s="158" t="s">
        <v>42</v>
      </c>
      <c r="D1532" s="158" t="s">
        <v>43</v>
      </c>
      <c r="E1532" s="135" t="s">
        <v>837</v>
      </c>
      <c r="F1532" s="138" t="s">
        <v>3187</v>
      </c>
      <c r="G1532" s="137" t="s">
        <v>1984</v>
      </c>
      <c r="H1532" s="137" t="n">
        <v>201700100</v>
      </c>
      <c r="I1532" s="137" t="s">
        <v>3185</v>
      </c>
      <c r="J1532" s="137" t="s">
        <v>3186</v>
      </c>
      <c r="K1532" s="128" t="n">
        <v>43252</v>
      </c>
      <c r="L1532" s="128" t="n">
        <v>43617</v>
      </c>
      <c r="M1532" s="129" t="str">
        <f aca="true">IF(L1532-TODAY()&lt;0,"",IF(L1532-TODAY()&lt;30,30,IF(L1532-TODAY()&lt;60,60,IF(L1532-TODAY()&lt;90,90,IF(L1532-TODAY()&lt;180,180,"")))))</f>
        <v/>
      </c>
      <c r="N1532" s="178" t="n">
        <v>197780</v>
      </c>
      <c r="O1532" s="137"/>
      <c r="P1532" s="179"/>
    </row>
    <row r="1533" customFormat="false" ht="19.7" hidden="false" customHeight="false" outlineLevel="0" collapsed="false">
      <c r="A1533" s="137" t="s">
        <v>3183</v>
      </c>
      <c r="B1533" s="124" t="str">
        <f aca="false">MID(A1533,8,4)</f>
        <v>2016</v>
      </c>
      <c r="C1533" s="158" t="s">
        <v>42</v>
      </c>
      <c r="D1533" s="158" t="s">
        <v>43</v>
      </c>
      <c r="E1533" s="135" t="s">
        <v>837</v>
      </c>
      <c r="F1533" s="138" t="s">
        <v>2254</v>
      </c>
      <c r="G1533" s="137" t="s">
        <v>1984</v>
      </c>
      <c r="H1533" s="137" t="n">
        <v>201700100</v>
      </c>
      <c r="I1533" s="137" t="s">
        <v>3185</v>
      </c>
      <c r="J1533" s="137" t="s">
        <v>3186</v>
      </c>
      <c r="K1533" s="128" t="n">
        <v>43617</v>
      </c>
      <c r="L1533" s="128" t="n">
        <v>43983</v>
      </c>
      <c r="M1533" s="129" t="str">
        <f aca="true">IF(L1533-TODAY()&lt;0,"",IF(L1533-TODAY()&lt;30,30,IF(L1533-TODAY()&lt;60,60,IF(L1533-TODAY()&lt;90,90,IF(L1533-TODAY()&lt;180,180,"")))))</f>
        <v/>
      </c>
      <c r="N1533" s="178" t="n">
        <v>197780</v>
      </c>
      <c r="O1533" s="137"/>
      <c r="P1533" s="179"/>
    </row>
    <row r="1534" customFormat="false" ht="19.7" hidden="false" customHeight="false" outlineLevel="0" collapsed="false">
      <c r="A1534" s="137" t="s">
        <v>3183</v>
      </c>
      <c r="B1534" s="124" t="str">
        <f aca="false">MID(A1534,8,4)</f>
        <v>2016</v>
      </c>
      <c r="C1534" s="158" t="s">
        <v>42</v>
      </c>
      <c r="D1534" s="158" t="s">
        <v>43</v>
      </c>
      <c r="E1534" s="135" t="s">
        <v>837</v>
      </c>
      <c r="F1534" s="138" t="s">
        <v>3104</v>
      </c>
      <c r="G1534" s="137" t="s">
        <v>1984</v>
      </c>
      <c r="H1534" s="137" t="n">
        <v>201700100</v>
      </c>
      <c r="I1534" s="137" t="s">
        <v>3185</v>
      </c>
      <c r="J1534" s="137" t="s">
        <v>3186</v>
      </c>
      <c r="K1534" s="128" t="n">
        <v>43983</v>
      </c>
      <c r="L1534" s="128" t="n">
        <v>44348</v>
      </c>
      <c r="M1534" s="129"/>
      <c r="N1534" s="178" t="n">
        <v>197780</v>
      </c>
      <c r="O1534" s="137"/>
      <c r="P1534" s="179"/>
    </row>
    <row r="1535" s="7" customFormat="true" ht="19.25" hidden="false" customHeight="false" outlineLevel="0" collapsed="false">
      <c r="A1535" s="137" t="s">
        <v>3188</v>
      </c>
      <c r="B1535" s="124" t="str">
        <f aca="false">MID(A1535,8,4)</f>
        <v>2014</v>
      </c>
      <c r="C1535" s="137" t="s">
        <v>42</v>
      </c>
      <c r="D1535" s="137" t="s">
        <v>37</v>
      </c>
      <c r="E1535" s="131" t="s">
        <v>44</v>
      </c>
      <c r="F1535" s="145" t="s">
        <v>3189</v>
      </c>
      <c r="G1535" s="137" t="s">
        <v>1049</v>
      </c>
      <c r="H1535" s="137" t="n">
        <v>201500059</v>
      </c>
      <c r="I1535" s="137" t="s">
        <v>40</v>
      </c>
      <c r="J1535" s="1" t="s">
        <v>2883</v>
      </c>
      <c r="K1535" s="128" t="n">
        <v>42170</v>
      </c>
      <c r="L1535" s="128" t="n">
        <v>44180</v>
      </c>
      <c r="M1535" s="129" t="n">
        <f aca="true">IF(L1535-TODAY()&lt;0,"",IF(L1535-TODAY()&lt;30,30,IF(L1535-TODAY()&lt;60,60,IF(L1535-TODAY()&lt;90,90,IF(L1535-TODAY()&lt;180,180,"")))))</f>
        <v>180</v>
      </c>
      <c r="N1535" s="189" t="n">
        <v>1394330.12</v>
      </c>
      <c r="O1535" s="137" t="n">
        <v>15</v>
      </c>
      <c r="P1535" s="92" t="s">
        <v>3190</v>
      </c>
    </row>
    <row r="1536" s="8" customFormat="true" ht="22.5" hidden="false" customHeight="false" outlineLevel="0" collapsed="false">
      <c r="A1536" s="137" t="s">
        <v>3188</v>
      </c>
      <c r="B1536" s="124" t="str">
        <f aca="false">MID(A1536,8,4)</f>
        <v>2014</v>
      </c>
      <c r="C1536" s="137" t="s">
        <v>42</v>
      </c>
      <c r="D1536" s="137" t="s">
        <v>37</v>
      </c>
      <c r="E1536" s="135" t="s">
        <v>837</v>
      </c>
      <c r="F1536" s="138" t="s">
        <v>3191</v>
      </c>
      <c r="G1536" s="137" t="s">
        <v>1049</v>
      </c>
      <c r="H1536" s="137" t="n">
        <v>201500059</v>
      </c>
      <c r="I1536" s="137" t="s">
        <v>40</v>
      </c>
      <c r="J1536" s="1" t="s">
        <v>2883</v>
      </c>
      <c r="K1536" s="128" t="n">
        <v>43266</v>
      </c>
      <c r="L1536" s="155" t="n">
        <v>43631</v>
      </c>
      <c r="M1536" s="129" t="str">
        <f aca="true">IF(L1536-TODAY()&lt;0,"",IF(L1536-TODAY()&lt;30,30,IF(L1536-TODAY()&lt;60,60,IF(L1536-TODAY()&lt;90,90,IF(L1536-TODAY()&lt;180,180,"")))))</f>
        <v/>
      </c>
      <c r="N1536" s="190" t="n">
        <v>1280020.44</v>
      </c>
      <c r="O1536" s="130" t="n">
        <v>15</v>
      </c>
      <c r="P1536" s="92"/>
    </row>
    <row r="1537" s="8" customFormat="true" ht="11.25" hidden="false" customHeight="false" outlineLevel="0" collapsed="false">
      <c r="A1537" s="137" t="s">
        <v>3188</v>
      </c>
      <c r="B1537" s="124" t="str">
        <f aca="false">MID(A1537,8,4)</f>
        <v>2014</v>
      </c>
      <c r="C1537" s="137" t="s">
        <v>42</v>
      </c>
      <c r="D1537" s="137" t="s">
        <v>37</v>
      </c>
      <c r="E1537" s="135" t="s">
        <v>1047</v>
      </c>
      <c r="F1537" s="138" t="s">
        <v>3192</v>
      </c>
      <c r="G1537" s="137" t="s">
        <v>1049</v>
      </c>
      <c r="H1537" s="137" t="n">
        <v>201500059</v>
      </c>
      <c r="I1537" s="137" t="s">
        <v>40</v>
      </c>
      <c r="J1537" s="1" t="s">
        <v>2883</v>
      </c>
      <c r="K1537" s="128" t="n">
        <v>43405</v>
      </c>
      <c r="L1537" s="155" t="n">
        <v>43631</v>
      </c>
      <c r="M1537" s="129" t="str">
        <f aca="true">IF(L1537-TODAY()&lt;0,"",IF(L1537-TODAY()&lt;30,30,IF(L1537-TODAY()&lt;60,60,IF(L1537-TODAY()&lt;90,90,IF(L1537-TODAY()&lt;180,180,"")))))</f>
        <v/>
      </c>
      <c r="N1537" s="190" t="n">
        <v>63926.14</v>
      </c>
      <c r="O1537" s="130" t="n">
        <v>15</v>
      </c>
      <c r="P1537" s="157"/>
    </row>
    <row r="1538" s="8" customFormat="true" ht="22.5" hidden="false" customHeight="false" outlineLevel="0" collapsed="false">
      <c r="A1538" s="137" t="s">
        <v>3188</v>
      </c>
      <c r="B1538" s="124" t="str">
        <f aca="false">MID(A1538,8,4)</f>
        <v>2014</v>
      </c>
      <c r="C1538" s="158" t="s">
        <v>42</v>
      </c>
      <c r="D1538" s="158" t="s">
        <v>37</v>
      </c>
      <c r="E1538" s="135" t="s">
        <v>837</v>
      </c>
      <c r="F1538" s="138" t="s">
        <v>3193</v>
      </c>
      <c r="G1538" s="137" t="s">
        <v>1049</v>
      </c>
      <c r="H1538" s="137" t="n">
        <v>201500059</v>
      </c>
      <c r="I1538" s="137" t="s">
        <v>40</v>
      </c>
      <c r="J1538" s="1" t="s">
        <v>2883</v>
      </c>
      <c r="K1538" s="128" t="n">
        <v>43631</v>
      </c>
      <c r="L1538" s="155" t="n">
        <v>43997</v>
      </c>
      <c r="M1538" s="129" t="str">
        <f aca="true">IF(L1538-TODAY()&lt;0,"",IF(L1538-TODAY()&lt;30,30,IF(L1538-TODAY()&lt;60,60,IF(L1538-TODAY()&lt;90,90,IF(L1538-TODAY()&lt;180,180,"")))))</f>
        <v/>
      </c>
      <c r="N1538" s="190" t="n">
        <v>1335459</v>
      </c>
      <c r="O1538" s="130" t="n">
        <v>15</v>
      </c>
      <c r="P1538" s="157"/>
    </row>
    <row r="1539" s="8" customFormat="true" ht="12.8" hidden="false" customHeight="false" outlineLevel="0" collapsed="false">
      <c r="A1539" s="137" t="s">
        <v>3188</v>
      </c>
      <c r="B1539" s="124" t="str">
        <f aca="false">MID(A1539,8,4)</f>
        <v>2014</v>
      </c>
      <c r="C1539" s="137" t="s">
        <v>42</v>
      </c>
      <c r="D1539" s="137" t="s">
        <v>37</v>
      </c>
      <c r="E1539" s="135" t="s">
        <v>1047</v>
      </c>
      <c r="F1539" s="138" t="s">
        <v>3194</v>
      </c>
      <c r="G1539" s="137" t="s">
        <v>1049</v>
      </c>
      <c r="H1539" s="137" t="n">
        <v>201500059</v>
      </c>
      <c r="I1539" s="137" t="s">
        <v>40</v>
      </c>
      <c r="J1539" s="1" t="s">
        <v>2883</v>
      </c>
      <c r="K1539" s="128" t="n">
        <v>43466</v>
      </c>
      <c r="L1539" s="155" t="n">
        <v>43997</v>
      </c>
      <c r="M1539" s="129" t="str">
        <f aca="true">IF(L1539-TODAY()&lt;0,"",IF(L1539-TODAY()&lt;30,30,IF(L1539-TODAY()&lt;60,60,IF(L1539-TODAY()&lt;90,90,IF(L1539-TODAY()&lt;180,180,"")))))</f>
        <v/>
      </c>
      <c r="N1539" s="190" t="n">
        <v>70079.25</v>
      </c>
      <c r="O1539" s="130" t="n">
        <v>15</v>
      </c>
      <c r="P1539" s="157"/>
    </row>
    <row r="1540" s="8" customFormat="true" ht="19.25" hidden="false" customHeight="false" outlineLevel="0" collapsed="false">
      <c r="A1540" s="137" t="s">
        <v>3188</v>
      </c>
      <c r="B1540" s="124" t="str">
        <f aca="false">MID(A1540,8,4)</f>
        <v>2014</v>
      </c>
      <c r="C1540" s="158" t="s">
        <v>42</v>
      </c>
      <c r="D1540" s="158" t="s">
        <v>37</v>
      </c>
      <c r="E1540" s="135" t="s">
        <v>837</v>
      </c>
      <c r="F1540" s="138" t="s">
        <v>3195</v>
      </c>
      <c r="G1540" s="137" t="s">
        <v>1049</v>
      </c>
      <c r="H1540" s="137" t="n">
        <v>201500059</v>
      </c>
      <c r="I1540" s="137" t="s">
        <v>40</v>
      </c>
      <c r="J1540" s="1" t="s">
        <v>2883</v>
      </c>
      <c r="K1540" s="128" t="n">
        <v>43997</v>
      </c>
      <c r="L1540" s="155" t="n">
        <v>44180</v>
      </c>
      <c r="M1540" s="129"/>
      <c r="N1540" s="190" t="n">
        <v>697165.06</v>
      </c>
      <c r="O1540" s="130" t="n">
        <v>15</v>
      </c>
      <c r="P1540" s="157"/>
    </row>
    <row r="1541" s="161" customFormat="true" ht="33.75" hidden="false" customHeight="false" outlineLevel="0" collapsed="false">
      <c r="A1541" s="173" t="s">
        <v>3196</v>
      </c>
      <c r="B1541" s="173" t="n">
        <v>2017</v>
      </c>
      <c r="C1541" s="173" t="s">
        <v>2070</v>
      </c>
      <c r="D1541" s="173" t="s">
        <v>22</v>
      </c>
      <c r="E1541" s="135" t="s">
        <v>44</v>
      </c>
      <c r="F1541" s="138" t="s">
        <v>3197</v>
      </c>
      <c r="G1541" s="124" t="s">
        <v>535</v>
      </c>
      <c r="H1541" s="124" t="n">
        <v>201700094</v>
      </c>
      <c r="I1541" s="124" t="s">
        <v>3198</v>
      </c>
      <c r="J1541" s="1" t="s">
        <v>3199</v>
      </c>
      <c r="K1541" s="174" t="n">
        <v>42887</v>
      </c>
      <c r="L1541" s="175" t="n">
        <v>45822</v>
      </c>
      <c r="M1541" s="129" t="str">
        <f aca="true">IF(L1541-TODAY()&lt;0,"",IF(L1541-TODAY()&lt;30,30,IF(L1541-TODAY()&lt;60,60,IF(L1541-TODAY()&lt;90,90,IF(L1541-TODAY()&lt;180,180,"")))))</f>
        <v/>
      </c>
      <c r="N1541" s="202" t="n">
        <v>88206.84</v>
      </c>
      <c r="O1541" s="137"/>
      <c r="P1541" s="170" t="s">
        <v>3200</v>
      </c>
    </row>
    <row r="1542" s="161" customFormat="true" ht="22.5" hidden="false" customHeight="false" outlineLevel="0" collapsed="false">
      <c r="A1542" s="173" t="s">
        <v>3196</v>
      </c>
      <c r="B1542" s="173" t="n">
        <v>2017</v>
      </c>
      <c r="C1542" s="173" t="s">
        <v>2070</v>
      </c>
      <c r="D1542" s="173" t="s">
        <v>22</v>
      </c>
      <c r="E1542" s="135" t="s">
        <v>837</v>
      </c>
      <c r="F1542" s="138" t="s">
        <v>3201</v>
      </c>
      <c r="G1542" s="124" t="s">
        <v>535</v>
      </c>
      <c r="H1542" s="124" t="n">
        <v>201700094</v>
      </c>
      <c r="I1542" s="124" t="s">
        <v>3198</v>
      </c>
      <c r="J1542" s="1" t="s">
        <v>3199</v>
      </c>
      <c r="K1542" s="174" t="n">
        <v>43996</v>
      </c>
      <c r="L1542" s="175" t="n">
        <v>45822</v>
      </c>
      <c r="M1542" s="129" t="str">
        <f aca="true">IF(L1542-TODAY()&lt;0,"",IF(L1542-TODAY()&lt;30,30,IF(L1542-TODAY()&lt;60,60,IF(L1542-TODAY()&lt;90,90,IF(L1542-TODAY()&lt;180,180,"")))))</f>
        <v/>
      </c>
      <c r="N1542" s="202" t="n">
        <v>80656.32</v>
      </c>
      <c r="O1542" s="137"/>
      <c r="P1542" s="170" t="s">
        <v>3200</v>
      </c>
    </row>
    <row r="1543" s="161" customFormat="true" ht="11.25" hidden="false" customHeight="false" outlineLevel="0" collapsed="false">
      <c r="A1543" s="173" t="s">
        <v>3196</v>
      </c>
      <c r="B1543" s="173" t="n">
        <v>2017</v>
      </c>
      <c r="C1543" s="173" t="s">
        <v>2070</v>
      </c>
      <c r="D1543" s="173" t="s">
        <v>22</v>
      </c>
      <c r="E1543" s="135" t="s">
        <v>1047</v>
      </c>
      <c r="F1543" s="138" t="s">
        <v>3202</v>
      </c>
      <c r="G1543" s="124" t="s">
        <v>535</v>
      </c>
      <c r="H1543" s="124" t="n">
        <v>201700094</v>
      </c>
      <c r="I1543" s="124" t="s">
        <v>3198</v>
      </c>
      <c r="J1543" s="1" t="s">
        <v>3199</v>
      </c>
      <c r="K1543" s="174" t="n">
        <v>43683</v>
      </c>
      <c r="L1543" s="175" t="n">
        <v>45822</v>
      </c>
      <c r="M1543" s="129" t="str">
        <f aca="true">IF(L1543-TODAY()&lt;0,"",IF(L1543-TODAY()&lt;30,30,IF(L1543-TODAY()&lt;60,60,IF(L1543-TODAY()&lt;90,90,IF(L1543-TODAY()&lt;180,180,"")))))</f>
        <v/>
      </c>
      <c r="N1543" s="202" t="n">
        <v>44236.85</v>
      </c>
      <c r="O1543" s="137"/>
      <c r="P1543" s="170"/>
    </row>
    <row r="1544" s="161" customFormat="true" ht="11.25" hidden="false" customHeight="false" outlineLevel="0" collapsed="false">
      <c r="A1544" s="173" t="s">
        <v>3196</v>
      </c>
      <c r="B1544" s="173" t="n">
        <v>2017</v>
      </c>
      <c r="C1544" s="173" t="s">
        <v>2070</v>
      </c>
      <c r="D1544" s="173" t="s">
        <v>22</v>
      </c>
      <c r="E1544" s="135" t="s">
        <v>1047</v>
      </c>
      <c r="F1544" s="138" t="s">
        <v>3203</v>
      </c>
      <c r="G1544" s="124" t="s">
        <v>535</v>
      </c>
      <c r="H1544" s="124" t="n">
        <v>201700094</v>
      </c>
      <c r="I1544" s="124" t="s">
        <v>3198</v>
      </c>
      <c r="J1544" s="1" t="s">
        <v>3199</v>
      </c>
      <c r="K1544" s="174" t="n">
        <v>43683</v>
      </c>
      <c r="L1544" s="175" t="n">
        <v>45822</v>
      </c>
      <c r="M1544" s="129" t="str">
        <f aca="true">IF(L1544-TODAY()&lt;0,"",IF(L1544-TODAY()&lt;30,30,IF(L1544-TODAY()&lt;60,60,IF(L1544-TODAY()&lt;90,90,IF(L1544-TODAY()&lt;180,180,"")))))</f>
        <v/>
      </c>
      <c r="N1544" s="202" t="n">
        <v>0</v>
      </c>
      <c r="O1544" s="137"/>
      <c r="P1544" s="170"/>
    </row>
    <row r="1545" s="7" customFormat="true" ht="22.5" hidden="false" customHeight="false" outlineLevel="0" collapsed="false">
      <c r="A1545" s="137" t="s">
        <v>3204</v>
      </c>
      <c r="B1545" s="173" t="str">
        <f aca="false">MID(A1545,8,4)</f>
        <v>2016</v>
      </c>
      <c r="C1545" s="137" t="s">
        <v>49</v>
      </c>
      <c r="D1545" s="137" t="s">
        <v>43</v>
      </c>
      <c r="E1545" s="131" t="s">
        <v>44</v>
      </c>
      <c r="F1545" s="145" t="s">
        <v>3205</v>
      </c>
      <c r="G1545" s="137" t="s">
        <v>1951</v>
      </c>
      <c r="H1545" s="137" t="n">
        <v>201600134</v>
      </c>
      <c r="I1545" s="137" t="s">
        <v>3206</v>
      </c>
      <c r="J1545" s="1" t="s">
        <v>3207</v>
      </c>
      <c r="K1545" s="195" t="n">
        <v>43821</v>
      </c>
      <c r="L1545" s="133" t="n">
        <v>44004</v>
      </c>
      <c r="M1545" s="129" t="n">
        <f aca="true">IF(L1545-TODAY()&lt;0,"",IF(L1545-TODAY()&lt;30,30,IF(L1545-TODAY()&lt;60,60,IF(L1545-TODAY()&lt;90,90,IF(L1545-TODAY()&lt;180,180,"")))))</f>
        <v>30</v>
      </c>
      <c r="N1545" s="180" t="n">
        <v>5700</v>
      </c>
      <c r="O1545" s="137"/>
      <c r="P1545" s="92" t="s">
        <v>3208</v>
      </c>
    </row>
    <row r="1546" s="8" customFormat="true" ht="22.5" hidden="false" customHeight="false" outlineLevel="0" collapsed="false">
      <c r="A1546" s="130" t="s">
        <v>3204</v>
      </c>
      <c r="B1546" s="173" t="str">
        <f aca="false">MID(A1546,8,4)</f>
        <v>2016</v>
      </c>
      <c r="C1546" s="183" t="s">
        <v>49</v>
      </c>
      <c r="D1546" s="158" t="s">
        <v>43</v>
      </c>
      <c r="E1546" s="135" t="s">
        <v>837</v>
      </c>
      <c r="F1546" s="136" t="s">
        <v>3209</v>
      </c>
      <c r="G1546" s="130" t="s">
        <v>1951</v>
      </c>
      <c r="H1546" s="130" t="n">
        <v>201600134</v>
      </c>
      <c r="I1546" s="130" t="s">
        <v>3206</v>
      </c>
      <c r="J1546" s="1" t="s">
        <v>3207</v>
      </c>
      <c r="K1546" s="195" t="n">
        <v>42908</v>
      </c>
      <c r="L1546" s="133" t="n">
        <v>43273</v>
      </c>
      <c r="M1546" s="129" t="str">
        <f aca="true">IF(L1546-TODAY()&lt;0,"",IF(L1546-TODAY()&lt;30,30,IF(L1546-TODAY()&lt;60,60,IF(L1546-TODAY()&lt;90,90,IF(L1546-TODAY()&lt;180,180,"")))))</f>
        <v/>
      </c>
      <c r="N1546" s="203" t="n">
        <v>11400</v>
      </c>
      <c r="O1546" s="137"/>
      <c r="P1546" s="179"/>
    </row>
    <row r="1547" s="8" customFormat="true" ht="11.25" hidden="false" customHeight="false" outlineLevel="0" collapsed="false">
      <c r="A1547" s="130" t="s">
        <v>3204</v>
      </c>
      <c r="B1547" s="124" t="str">
        <f aca="false">MID(A1547,8,4)</f>
        <v>2016</v>
      </c>
      <c r="C1547" s="183" t="s">
        <v>49</v>
      </c>
      <c r="D1547" s="158" t="s">
        <v>43</v>
      </c>
      <c r="E1547" s="135" t="s">
        <v>837</v>
      </c>
      <c r="F1547" s="136" t="s">
        <v>2254</v>
      </c>
      <c r="G1547" s="130" t="s">
        <v>1951</v>
      </c>
      <c r="H1547" s="130" t="n">
        <v>201600134</v>
      </c>
      <c r="I1547" s="130" t="s">
        <v>3206</v>
      </c>
      <c r="J1547" s="1" t="s">
        <v>3207</v>
      </c>
      <c r="K1547" s="195" t="n">
        <v>43273</v>
      </c>
      <c r="L1547" s="133" t="n">
        <v>43638</v>
      </c>
      <c r="M1547" s="129" t="str">
        <f aca="true">IF(L1547-TODAY()&lt;0,"",IF(L1547-TODAY()&lt;30,30,IF(L1547-TODAY()&lt;60,60,IF(L1547-TODAY()&lt;90,90,IF(L1547-TODAY()&lt;180,180,"")))))</f>
        <v/>
      </c>
      <c r="N1547" s="203" t="n">
        <v>11400</v>
      </c>
      <c r="O1547" s="137"/>
      <c r="P1547" s="179"/>
    </row>
    <row r="1548" s="8" customFormat="true" ht="11.25" hidden="false" customHeight="false" outlineLevel="0" collapsed="false">
      <c r="A1548" s="130" t="s">
        <v>3204</v>
      </c>
      <c r="B1548" s="124" t="str">
        <f aca="false">MID(A1548,8,4)</f>
        <v>2016</v>
      </c>
      <c r="C1548" s="183" t="s">
        <v>49</v>
      </c>
      <c r="D1548" s="158" t="s">
        <v>43</v>
      </c>
      <c r="E1548" s="135" t="s">
        <v>837</v>
      </c>
      <c r="F1548" s="136" t="s">
        <v>3210</v>
      </c>
      <c r="G1548" s="130" t="s">
        <v>1951</v>
      </c>
      <c r="H1548" s="130" t="n">
        <v>201600134</v>
      </c>
      <c r="I1548" s="130" t="s">
        <v>3206</v>
      </c>
      <c r="J1548" s="1" t="s">
        <v>3207</v>
      </c>
      <c r="K1548" s="195" t="n">
        <v>43638</v>
      </c>
      <c r="L1548" s="133" t="n">
        <v>43821</v>
      </c>
      <c r="M1548" s="129" t="str">
        <f aca="true">IF(L1548-TODAY()&lt;0,"",IF(L1548-TODAY()&lt;30,30,IF(L1548-TODAY()&lt;60,60,IF(L1548-TODAY()&lt;90,90,IF(L1548-TODAY()&lt;180,180,"")))))</f>
        <v/>
      </c>
      <c r="N1548" s="203" t="n">
        <v>5700</v>
      </c>
      <c r="O1548" s="137"/>
      <c r="P1548" s="179"/>
    </row>
    <row r="1549" s="8" customFormat="true" ht="11.25" hidden="false" customHeight="false" outlineLevel="0" collapsed="false">
      <c r="A1549" s="130" t="s">
        <v>3211</v>
      </c>
      <c r="B1549" s="124" t="str">
        <f aca="false">MID(A1549,8,4)</f>
        <v>2016</v>
      </c>
      <c r="C1549" s="183" t="s">
        <v>49</v>
      </c>
      <c r="D1549" s="158" t="s">
        <v>43</v>
      </c>
      <c r="E1549" s="135" t="s">
        <v>837</v>
      </c>
      <c r="F1549" s="136" t="s">
        <v>3212</v>
      </c>
      <c r="G1549" s="130" t="s">
        <v>1951</v>
      </c>
      <c r="H1549" s="130" t="n">
        <v>201600134</v>
      </c>
      <c r="I1549" s="130" t="s">
        <v>3206</v>
      </c>
      <c r="J1549" s="1" t="s">
        <v>3207</v>
      </c>
      <c r="K1549" s="195" t="n">
        <v>43821</v>
      </c>
      <c r="L1549" s="133" t="n">
        <v>44004</v>
      </c>
      <c r="M1549" s="129" t="n">
        <f aca="true">IF(L1549-TODAY()&lt;0,"",IF(L1549-TODAY()&lt;30,30,IF(L1549-TODAY()&lt;60,60,IF(L1549-TODAY()&lt;90,90,IF(L1549-TODAY()&lt;180,180,"")))))</f>
        <v>30</v>
      </c>
      <c r="N1549" s="203" t="n">
        <v>5700</v>
      </c>
      <c r="O1549" s="137"/>
      <c r="P1549" s="179" t="s">
        <v>3213</v>
      </c>
    </row>
    <row r="1550" customFormat="false" ht="23.25" hidden="false" customHeight="true" outlineLevel="0" collapsed="false">
      <c r="A1550" s="137" t="s">
        <v>3214</v>
      </c>
      <c r="B1550" s="124" t="str">
        <f aca="false">MID(A1550,8,4)</f>
        <v>2017</v>
      </c>
      <c r="C1550" s="137" t="s">
        <v>42</v>
      </c>
      <c r="D1550" s="137" t="s">
        <v>43</v>
      </c>
      <c r="E1550" s="131" t="s">
        <v>44</v>
      </c>
      <c r="F1550" s="145" t="s">
        <v>3215</v>
      </c>
      <c r="G1550" s="137" t="s">
        <v>3216</v>
      </c>
      <c r="H1550" s="137" t="n">
        <v>201700110</v>
      </c>
      <c r="I1550" s="137" t="s">
        <v>3217</v>
      </c>
      <c r="J1550" s="1" t="s">
        <v>3218</v>
      </c>
      <c r="K1550" s="128" t="n">
        <v>42917</v>
      </c>
      <c r="L1550" s="128" t="n">
        <v>44013</v>
      </c>
      <c r="M1550" s="129" t="n">
        <f aca="true">IF(L1550-TODAY()&lt;0,"",IF(L1550-TODAY()&lt;30,30,IF(L1550-TODAY()&lt;60,60,IF(L1550-TODAY()&lt;90,90,IF(L1550-TODAY()&lt;180,180,"")))))</f>
        <v>30</v>
      </c>
      <c r="N1550" s="178" t="n">
        <v>57380</v>
      </c>
      <c r="O1550" s="137"/>
      <c r="P1550" s="92"/>
    </row>
    <row r="1551" customFormat="false" ht="11.25" hidden="false" customHeight="false" outlineLevel="0" collapsed="false">
      <c r="A1551" s="137" t="s">
        <v>3214</v>
      </c>
      <c r="B1551" s="173" t="str">
        <f aca="false">MID(A1551,8,4)</f>
        <v>2017</v>
      </c>
      <c r="C1551" s="137" t="s">
        <v>42</v>
      </c>
      <c r="D1551" s="137" t="s">
        <v>43</v>
      </c>
      <c r="E1551" s="131" t="s">
        <v>837</v>
      </c>
      <c r="F1551" s="145" t="s">
        <v>3023</v>
      </c>
      <c r="G1551" s="137" t="s">
        <v>3216</v>
      </c>
      <c r="H1551" s="137" t="n">
        <v>201700110</v>
      </c>
      <c r="I1551" s="137" t="s">
        <v>3217</v>
      </c>
      <c r="J1551" s="1" t="s">
        <v>3218</v>
      </c>
      <c r="K1551" s="128" t="n">
        <v>43282</v>
      </c>
      <c r="L1551" s="128" t="n">
        <v>43647</v>
      </c>
      <c r="M1551" s="129" t="str">
        <f aca="true">IF(L1551-TODAY()&lt;0,"",IF(L1551-TODAY()&lt;30,30,IF(L1551-TODAY()&lt;60,60,IF(L1551-TODAY()&lt;90,90,IF(L1551-TODAY()&lt;180,180,"")))))</f>
        <v/>
      </c>
      <c r="N1551" s="178" t="n">
        <v>57380</v>
      </c>
      <c r="O1551" s="137"/>
      <c r="P1551" s="92"/>
    </row>
    <row r="1552" customFormat="false" ht="11.25" hidden="false" customHeight="false" outlineLevel="0" collapsed="false">
      <c r="A1552" s="137" t="s">
        <v>3214</v>
      </c>
      <c r="B1552" s="173" t="str">
        <f aca="false">MID(A1552,8,4)</f>
        <v>2017</v>
      </c>
      <c r="C1552" s="137" t="s">
        <v>42</v>
      </c>
      <c r="D1552" s="137" t="s">
        <v>43</v>
      </c>
      <c r="E1552" s="131" t="s">
        <v>837</v>
      </c>
      <c r="F1552" s="145" t="s">
        <v>1934</v>
      </c>
      <c r="G1552" s="137" t="s">
        <v>3216</v>
      </c>
      <c r="H1552" s="137" t="n">
        <v>201700110</v>
      </c>
      <c r="I1552" s="137" t="s">
        <v>3217</v>
      </c>
      <c r="J1552" s="1" t="s">
        <v>3218</v>
      </c>
      <c r="K1552" s="128" t="n">
        <v>43647</v>
      </c>
      <c r="L1552" s="128" t="n">
        <v>44013</v>
      </c>
      <c r="M1552" s="129" t="n">
        <f aca="true">IF(L1552-TODAY()&lt;0,"",IF(L1552-TODAY()&lt;30,30,IF(L1552-TODAY()&lt;60,60,IF(L1552-TODAY()&lt;90,90,IF(L1552-TODAY()&lt;180,180,"")))))</f>
        <v>30</v>
      </c>
      <c r="N1552" s="178" t="n">
        <v>57380</v>
      </c>
      <c r="O1552" s="137"/>
      <c r="P1552" s="92"/>
    </row>
    <row r="1553" s="7" customFormat="true" ht="22.5" hidden="false" customHeight="false" outlineLevel="0" collapsed="false">
      <c r="A1553" s="137" t="s">
        <v>1293</v>
      </c>
      <c r="B1553" s="124" t="str">
        <f aca="false">MID(A1553,8,4)</f>
        <v>2017</v>
      </c>
      <c r="C1553" s="137" t="s">
        <v>42</v>
      </c>
      <c r="D1553" s="137" t="s">
        <v>43</v>
      </c>
      <c r="E1553" s="131" t="s">
        <v>44</v>
      </c>
      <c r="F1553" s="145" t="s">
        <v>3219</v>
      </c>
      <c r="G1553" s="137" t="s">
        <v>2429</v>
      </c>
      <c r="H1553" s="137" t="n">
        <v>201700111</v>
      </c>
      <c r="I1553" s="137" t="s">
        <v>3220</v>
      </c>
      <c r="J1553" s="1" t="s">
        <v>3221</v>
      </c>
      <c r="K1553" s="128" t="n">
        <v>42919</v>
      </c>
      <c r="L1553" s="128" t="n">
        <v>44015</v>
      </c>
      <c r="M1553" s="129" t="n">
        <f aca="true">IF(L1553-TODAY()&lt;0,"",IF(L1553-TODAY()&lt;30,30,IF(L1553-TODAY()&lt;60,60,IF(L1553-TODAY()&lt;90,90,IF(L1553-TODAY()&lt;180,180,"")))))</f>
        <v>30</v>
      </c>
      <c r="N1553" s="139" t="n">
        <v>168486.99</v>
      </c>
      <c r="O1553" s="137"/>
      <c r="P1553" s="92"/>
    </row>
    <row r="1554" customFormat="false" ht="22.5" hidden="false" customHeight="false" outlineLevel="0" collapsed="false">
      <c r="A1554" s="137" t="s">
        <v>1293</v>
      </c>
      <c r="B1554" s="124" t="str">
        <f aca="false">MID(A1554,8,4)</f>
        <v>2017</v>
      </c>
      <c r="C1554" s="158" t="s">
        <v>42</v>
      </c>
      <c r="D1554" s="137" t="s">
        <v>43</v>
      </c>
      <c r="E1554" s="135" t="s">
        <v>837</v>
      </c>
      <c r="F1554" s="138" t="s">
        <v>3222</v>
      </c>
      <c r="G1554" s="137" t="s">
        <v>709</v>
      </c>
      <c r="H1554" s="137" t="n">
        <v>201700111</v>
      </c>
      <c r="I1554" s="137" t="s">
        <v>3220</v>
      </c>
      <c r="J1554" s="1" t="s">
        <v>3221</v>
      </c>
      <c r="K1554" s="128" t="n">
        <v>43284</v>
      </c>
      <c r="L1554" s="128" t="n">
        <v>43649</v>
      </c>
      <c r="M1554" s="129" t="str">
        <f aca="true">IF(L1554-TODAY()&lt;0,"",IF(L1554-TODAY()&lt;30,30,IF(L1554-TODAY()&lt;60,60,IF(L1554-TODAY()&lt;90,90,IF(L1554-TODAY()&lt;180,180,"")))))</f>
        <v/>
      </c>
      <c r="N1554" s="139" t="n">
        <v>156127</v>
      </c>
      <c r="O1554" s="137"/>
      <c r="P1554" s="92"/>
    </row>
    <row r="1555" customFormat="false" ht="11.25" hidden="false" customHeight="false" outlineLevel="0" collapsed="false">
      <c r="A1555" s="137" t="s">
        <v>1293</v>
      </c>
      <c r="B1555" s="173" t="n">
        <v>2017</v>
      </c>
      <c r="C1555" s="158" t="s">
        <v>42</v>
      </c>
      <c r="D1555" s="204" t="s">
        <v>1927</v>
      </c>
      <c r="E1555" s="135" t="s">
        <v>1047</v>
      </c>
      <c r="F1555" s="138" t="s">
        <v>3223</v>
      </c>
      <c r="G1555" s="137" t="s">
        <v>709</v>
      </c>
      <c r="H1555" s="137" t="n">
        <v>201700111</v>
      </c>
      <c r="I1555" s="137" t="s">
        <v>1296</v>
      </c>
      <c r="J1555" s="1" t="s">
        <v>3221</v>
      </c>
      <c r="K1555" s="128" t="n">
        <v>43284</v>
      </c>
      <c r="L1555" s="128" t="n">
        <v>43649</v>
      </c>
      <c r="M1555" s="129" t="str">
        <f aca="true">IF(L1555-TODAY()&lt;0,"",IF(L1555-TODAY()&lt;30,30,IF(L1555-TODAY()&lt;60,60,IF(L1555-TODAY()&lt;90,90,IF(L1555-TODAY()&lt;180,180,"")))))</f>
        <v/>
      </c>
      <c r="N1555" s="139" t="n">
        <v>6857.64</v>
      </c>
      <c r="O1555" s="137"/>
      <c r="P1555" s="92"/>
    </row>
    <row r="1556" customFormat="false" ht="22.5" hidden="false" customHeight="false" outlineLevel="0" collapsed="false">
      <c r="A1556" s="137" t="s">
        <v>1293</v>
      </c>
      <c r="B1556" s="173" t="n">
        <v>2017</v>
      </c>
      <c r="C1556" s="158" t="s">
        <v>42</v>
      </c>
      <c r="D1556" s="204" t="s">
        <v>1927</v>
      </c>
      <c r="E1556" s="135" t="s">
        <v>837</v>
      </c>
      <c r="F1556" s="138" t="s">
        <v>2933</v>
      </c>
      <c r="G1556" s="137" t="s">
        <v>709</v>
      </c>
      <c r="H1556" s="137" t="n">
        <v>201700111</v>
      </c>
      <c r="I1556" s="137" t="s">
        <v>1296</v>
      </c>
      <c r="J1556" s="1" t="s">
        <v>3221</v>
      </c>
      <c r="K1556" s="128" t="n">
        <v>43649</v>
      </c>
      <c r="L1556" s="128" t="n">
        <v>44015</v>
      </c>
      <c r="M1556" s="129" t="n">
        <f aca="true">IF(L1556-TODAY()&lt;0,"",IF(L1556-TODAY()&lt;30,30,IF(L1556-TODAY()&lt;60,60,IF(L1556-TODAY()&lt;90,90,IF(L1556-TODAY()&lt;180,180,"")))))</f>
        <v>30</v>
      </c>
      <c r="N1556" s="139" t="n">
        <v>162984.64</v>
      </c>
      <c r="O1556" s="137"/>
      <c r="P1556" s="92"/>
    </row>
    <row r="1557" customFormat="false" ht="11.25" hidden="false" customHeight="false" outlineLevel="0" collapsed="false">
      <c r="A1557" s="137" t="s">
        <v>1293</v>
      </c>
      <c r="B1557" s="173" t="n">
        <v>2017</v>
      </c>
      <c r="C1557" s="158" t="s">
        <v>42</v>
      </c>
      <c r="D1557" s="204" t="s">
        <v>1927</v>
      </c>
      <c r="E1557" s="135" t="s">
        <v>1047</v>
      </c>
      <c r="F1557" s="138" t="s">
        <v>3224</v>
      </c>
      <c r="G1557" s="137" t="s">
        <v>709</v>
      </c>
      <c r="H1557" s="137" t="n">
        <v>201700111</v>
      </c>
      <c r="I1557" s="137" t="s">
        <v>1296</v>
      </c>
      <c r="J1557" s="1" t="s">
        <v>3221</v>
      </c>
      <c r="K1557" s="128" t="n">
        <v>43649</v>
      </c>
      <c r="L1557" s="128" t="n">
        <v>44015</v>
      </c>
      <c r="M1557" s="129" t="n">
        <f aca="true">IF(L1557-TODAY()&lt;0,"",IF(L1557-TODAY()&lt;30,30,IF(L1557-TODAY()&lt;60,60,IF(L1557-TODAY()&lt;90,90,IF(L1557-TODAY()&lt;180,180,"")))))</f>
        <v>30</v>
      </c>
      <c r="N1557" s="139" t="n">
        <v>5502.35</v>
      </c>
      <c r="O1557" s="137"/>
      <c r="P1557" s="92"/>
    </row>
    <row r="1558" s="8" customFormat="true" ht="22.5" hidden="false" customHeight="false" outlineLevel="0" collapsed="false">
      <c r="A1558" s="130" t="s">
        <v>3225</v>
      </c>
      <c r="B1558" s="124" t="str">
        <f aca="false">MID(A1558,8,4)</f>
        <v>2016</v>
      </c>
      <c r="C1558" s="130" t="s">
        <v>42</v>
      </c>
      <c r="D1558" s="137" t="s">
        <v>43</v>
      </c>
      <c r="E1558" s="131" t="s">
        <v>44</v>
      </c>
      <c r="F1558" s="132" t="s">
        <v>3226</v>
      </c>
      <c r="G1558" s="130" t="s">
        <v>3227</v>
      </c>
      <c r="H1558" s="130" t="n">
        <v>201600157</v>
      </c>
      <c r="I1558" s="130" t="s">
        <v>3217</v>
      </c>
      <c r="J1558" s="1" t="s">
        <v>3218</v>
      </c>
      <c r="K1558" s="133" t="n">
        <v>42583</v>
      </c>
      <c r="L1558" s="133" t="n">
        <v>44044</v>
      </c>
      <c r="M1558" s="129" t="n">
        <f aca="true">IF(L1558-TODAY()&lt;0,"",IF(L1558-TODAY()&lt;30,30,IF(L1558-TODAY()&lt;60,60,IF(L1558-TODAY()&lt;90,90,IF(L1558-TODAY()&lt;180,180,"")))))</f>
        <v>60</v>
      </c>
      <c r="N1558" s="205" t="n">
        <v>37800</v>
      </c>
      <c r="O1558" s="137"/>
      <c r="P1558" s="179"/>
    </row>
    <row r="1559" s="8" customFormat="true" ht="22.5" hidden="false" customHeight="false" outlineLevel="0" collapsed="false">
      <c r="A1559" s="130" t="s">
        <v>3225</v>
      </c>
      <c r="B1559" s="124" t="str">
        <f aca="false">MID(A1559,8,4)</f>
        <v>2016</v>
      </c>
      <c r="C1559" s="130" t="s">
        <v>42</v>
      </c>
      <c r="D1559" s="137" t="s">
        <v>43</v>
      </c>
      <c r="E1559" s="131" t="s">
        <v>837</v>
      </c>
      <c r="F1559" s="132" t="s">
        <v>3209</v>
      </c>
      <c r="G1559" s="130" t="s">
        <v>3227</v>
      </c>
      <c r="H1559" s="130" t="n">
        <v>201600157</v>
      </c>
      <c r="I1559" s="130" t="s">
        <v>3217</v>
      </c>
      <c r="J1559" s="1" t="s">
        <v>3218</v>
      </c>
      <c r="K1559" s="133" t="n">
        <v>42948</v>
      </c>
      <c r="L1559" s="133" t="n">
        <v>43313</v>
      </c>
      <c r="M1559" s="129" t="str">
        <f aca="true">IF(L1559-TODAY()&lt;0,"",IF(L1559-TODAY()&lt;30,30,IF(L1559-TODAY()&lt;60,60,IF(L1559-TODAY()&lt;90,90,IF(L1559-TODAY()&lt;180,180,"")))))</f>
        <v/>
      </c>
      <c r="N1559" s="205" t="n">
        <v>37800</v>
      </c>
      <c r="O1559" s="137"/>
      <c r="P1559" s="179"/>
    </row>
    <row r="1560" s="8" customFormat="true" ht="22.5" hidden="false" customHeight="false" outlineLevel="0" collapsed="false">
      <c r="A1560" s="130" t="s">
        <v>3228</v>
      </c>
      <c r="B1560" s="124" t="str">
        <f aca="false">MID(A1560,8,4)</f>
        <v>2016</v>
      </c>
      <c r="C1560" s="130" t="s">
        <v>42</v>
      </c>
      <c r="D1560" s="137" t="s">
        <v>43</v>
      </c>
      <c r="E1560" s="131" t="s">
        <v>837</v>
      </c>
      <c r="F1560" s="132" t="s">
        <v>3229</v>
      </c>
      <c r="G1560" s="130" t="s">
        <v>3227</v>
      </c>
      <c r="H1560" s="130" t="n">
        <v>201600157</v>
      </c>
      <c r="I1560" s="130" t="s">
        <v>3217</v>
      </c>
      <c r="J1560" s="1" t="s">
        <v>3218</v>
      </c>
      <c r="K1560" s="133" t="n">
        <v>43313</v>
      </c>
      <c r="L1560" s="133" t="n">
        <v>43678</v>
      </c>
      <c r="M1560" s="129" t="str">
        <f aca="true">IF(L1560-TODAY()&lt;0,"",IF(L1560-TODAY()&lt;30,30,IF(L1560-TODAY()&lt;60,60,IF(L1560-TODAY()&lt;90,90,IF(L1560-TODAY()&lt;180,180,"")))))</f>
        <v/>
      </c>
      <c r="N1560" s="205" t="n">
        <v>37800</v>
      </c>
      <c r="O1560" s="137"/>
      <c r="P1560" s="179"/>
    </row>
    <row r="1561" s="8" customFormat="true" ht="22.5" hidden="false" customHeight="false" outlineLevel="0" collapsed="false">
      <c r="A1561" s="130" t="s">
        <v>3228</v>
      </c>
      <c r="B1561" s="124" t="str">
        <f aca="false">MID(A1561,8,4)</f>
        <v>2016</v>
      </c>
      <c r="C1561" s="130" t="s">
        <v>42</v>
      </c>
      <c r="D1561" s="137" t="s">
        <v>43</v>
      </c>
      <c r="E1561" s="131" t="s">
        <v>837</v>
      </c>
      <c r="F1561" s="132" t="s">
        <v>3230</v>
      </c>
      <c r="G1561" s="130" t="s">
        <v>3227</v>
      </c>
      <c r="H1561" s="130" t="n">
        <v>201600157</v>
      </c>
      <c r="I1561" s="130" t="s">
        <v>3217</v>
      </c>
      <c r="J1561" s="1" t="s">
        <v>3218</v>
      </c>
      <c r="K1561" s="133" t="n">
        <v>43678</v>
      </c>
      <c r="L1561" s="133" t="n">
        <v>44044</v>
      </c>
      <c r="M1561" s="129" t="n">
        <f aca="true">IF(L1561-TODAY()&lt;0,"",IF(L1561-TODAY()&lt;30,30,IF(L1561-TODAY()&lt;60,60,IF(L1561-TODAY()&lt;90,90,IF(L1561-TODAY()&lt;180,180,"")))))</f>
        <v>60</v>
      </c>
      <c r="N1561" s="205" t="n">
        <v>37800</v>
      </c>
      <c r="O1561" s="137"/>
      <c r="P1561" s="181"/>
    </row>
    <row r="1562" s="7" customFormat="true" ht="16.5" hidden="false" customHeight="true" outlineLevel="0" collapsed="false">
      <c r="A1562" s="137" t="s">
        <v>3231</v>
      </c>
      <c r="B1562" s="124" t="str">
        <f aca="false">MID(A1562,8,4)</f>
        <v>2016</v>
      </c>
      <c r="C1562" s="137" t="s">
        <v>42</v>
      </c>
      <c r="D1562" s="137" t="s">
        <v>43</v>
      </c>
      <c r="E1562" s="131" t="s">
        <v>44</v>
      </c>
      <c r="F1562" s="145" t="s">
        <v>3232</v>
      </c>
      <c r="G1562" s="137" t="s">
        <v>320</v>
      </c>
      <c r="H1562" s="137" t="n">
        <v>201600183</v>
      </c>
      <c r="I1562" s="137" t="s">
        <v>3233</v>
      </c>
      <c r="J1562" s="1" t="s">
        <v>3234</v>
      </c>
      <c r="K1562" s="128" t="n">
        <v>42597</v>
      </c>
      <c r="L1562" s="128" t="n">
        <v>44058</v>
      </c>
      <c r="M1562" s="129" t="n">
        <f aca="true">IF(L1562-TODAY()&lt;0,"",IF(L1562-TODAY()&lt;30,30,IF(L1562-TODAY()&lt;60,60,IF(L1562-TODAY()&lt;90,90,IF(L1562-TODAY()&lt;180,180,"")))))</f>
        <v>60</v>
      </c>
      <c r="N1562" s="178" t="n">
        <v>38559.83</v>
      </c>
      <c r="O1562" s="137"/>
      <c r="P1562" s="92"/>
    </row>
    <row r="1563" customFormat="false" ht="22.5" hidden="false" customHeight="false" outlineLevel="0" collapsed="false">
      <c r="A1563" s="137" t="s">
        <v>3231</v>
      </c>
      <c r="B1563" s="124" t="str">
        <f aca="false">MID(A1563,8,4)</f>
        <v>2016</v>
      </c>
      <c r="C1563" s="137" t="s">
        <v>42</v>
      </c>
      <c r="D1563" s="137" t="s">
        <v>43</v>
      </c>
      <c r="E1563" s="131" t="s">
        <v>837</v>
      </c>
      <c r="F1563" s="145" t="s">
        <v>3235</v>
      </c>
      <c r="G1563" s="137" t="s">
        <v>320</v>
      </c>
      <c r="H1563" s="137" t="n">
        <v>201600183</v>
      </c>
      <c r="I1563" s="137" t="s">
        <v>3233</v>
      </c>
      <c r="J1563" s="1" t="s">
        <v>3234</v>
      </c>
      <c r="K1563" s="128" t="s">
        <v>3236</v>
      </c>
      <c r="L1563" s="128" t="n">
        <v>43328</v>
      </c>
      <c r="M1563" s="129" t="str">
        <f aca="true">IF(L1563-TODAY()&lt;0,"",IF(L1563-TODAY()&lt;30,30,IF(L1563-TODAY()&lt;60,60,IF(L1563-TODAY()&lt;90,90,IF(L1563-TODAY()&lt;180,180,"")))))</f>
        <v/>
      </c>
      <c r="N1563" s="139" t="n">
        <v>0</v>
      </c>
      <c r="O1563" s="137"/>
      <c r="P1563" s="92"/>
    </row>
    <row r="1564" customFormat="false" ht="22.5" hidden="false" customHeight="false" outlineLevel="0" collapsed="false">
      <c r="A1564" s="137" t="s">
        <v>3237</v>
      </c>
      <c r="B1564" s="124" t="str">
        <f aca="false">MID(A1564,8,4)</f>
        <v>2016</v>
      </c>
      <c r="C1564" s="137" t="s">
        <v>42</v>
      </c>
      <c r="D1564" s="137" t="s">
        <v>43</v>
      </c>
      <c r="E1564" s="131" t="s">
        <v>837</v>
      </c>
      <c r="F1564" s="145" t="s">
        <v>3238</v>
      </c>
      <c r="G1564" s="137" t="s">
        <v>320</v>
      </c>
      <c r="H1564" s="137" t="n">
        <v>201600183</v>
      </c>
      <c r="I1564" s="137" t="s">
        <v>3233</v>
      </c>
      <c r="J1564" s="1" t="s">
        <v>3234</v>
      </c>
      <c r="K1564" s="128" t="n">
        <v>42962</v>
      </c>
      <c r="L1564" s="128" t="n">
        <v>43327</v>
      </c>
      <c r="M1564" s="129" t="str">
        <f aca="true">IF(L1564-TODAY()&lt;0,"",IF(L1564-TODAY()&lt;30,30,IF(L1564-TODAY()&lt;60,60,IF(L1564-TODAY()&lt;90,90,IF(L1564-TODAY()&lt;180,180,"")))))</f>
        <v/>
      </c>
      <c r="N1564" s="139" t="n">
        <v>63.83</v>
      </c>
      <c r="O1564" s="137"/>
      <c r="P1564" s="157"/>
    </row>
    <row r="1565" customFormat="false" ht="11.25" hidden="false" customHeight="false" outlineLevel="0" collapsed="false">
      <c r="A1565" s="137" t="s">
        <v>3237</v>
      </c>
      <c r="B1565" s="124" t="str">
        <f aca="false">MID(A1565,8,4)</f>
        <v>2016</v>
      </c>
      <c r="C1565" s="137" t="s">
        <v>42</v>
      </c>
      <c r="D1565" s="137" t="s">
        <v>43</v>
      </c>
      <c r="E1565" s="131" t="s">
        <v>837</v>
      </c>
      <c r="F1565" s="145" t="s">
        <v>3239</v>
      </c>
      <c r="G1565" s="137" t="s">
        <v>320</v>
      </c>
      <c r="H1565" s="137" t="n">
        <v>201600183</v>
      </c>
      <c r="I1565" s="137" t="s">
        <v>3233</v>
      </c>
      <c r="J1565" s="1" t="s">
        <v>3234</v>
      </c>
      <c r="K1565" s="128" t="n">
        <v>43327</v>
      </c>
      <c r="L1565" s="128" t="n">
        <v>43692</v>
      </c>
      <c r="M1565" s="129" t="str">
        <f aca="true">IF(L1565-TODAY()&lt;0,"",IF(L1565-TODAY()&lt;30,30,IF(L1565-TODAY()&lt;60,60,IF(L1565-TODAY()&lt;90,90,IF(L1565-TODAY()&lt;180,180,"")))))</f>
        <v/>
      </c>
      <c r="N1565" s="139" t="n">
        <v>38559.83</v>
      </c>
      <c r="O1565" s="137"/>
      <c r="P1565" s="92"/>
    </row>
    <row r="1566" customFormat="false" ht="22.5" hidden="false" customHeight="false" outlineLevel="0" collapsed="false">
      <c r="A1566" s="137" t="s">
        <v>3237</v>
      </c>
      <c r="B1566" s="124" t="str">
        <f aca="false">MID(A1566,8,4)</f>
        <v>2016</v>
      </c>
      <c r="C1566" s="137" t="s">
        <v>42</v>
      </c>
      <c r="D1566" s="137" t="s">
        <v>43</v>
      </c>
      <c r="E1566" s="131" t="s">
        <v>837</v>
      </c>
      <c r="F1566" s="145" t="s">
        <v>3123</v>
      </c>
      <c r="G1566" s="137" t="s">
        <v>320</v>
      </c>
      <c r="H1566" s="137" t="n">
        <v>201600183</v>
      </c>
      <c r="I1566" s="137" t="s">
        <v>3233</v>
      </c>
      <c r="J1566" s="1" t="s">
        <v>3234</v>
      </c>
      <c r="K1566" s="128" t="n">
        <v>43692</v>
      </c>
      <c r="L1566" s="128" t="n">
        <v>44058</v>
      </c>
      <c r="M1566" s="129" t="n">
        <f aca="true">IF(L1566-TODAY()&lt;0,"",IF(L1566-TODAY()&lt;30,30,IF(L1566-TODAY()&lt;60,60,IF(L1566-TODAY()&lt;90,90,IF(L1566-TODAY()&lt;180,180,"")))))</f>
        <v>60</v>
      </c>
      <c r="N1566" s="139" t="n">
        <v>38559.83</v>
      </c>
      <c r="O1566" s="137"/>
      <c r="P1566" s="92"/>
    </row>
    <row r="1567" customFormat="false" ht="11.25" hidden="false" customHeight="false" outlineLevel="0" collapsed="false">
      <c r="A1567" s="137" t="s">
        <v>3008</v>
      </c>
      <c r="B1567" s="124" t="str">
        <f aca="false">MID(A1567,8,4)</f>
        <v>2015</v>
      </c>
      <c r="C1567" s="137" t="s">
        <v>42</v>
      </c>
      <c r="D1567" s="137" t="s">
        <v>37</v>
      </c>
      <c r="E1567" s="131" t="s">
        <v>44</v>
      </c>
      <c r="F1567" s="145" t="s">
        <v>3240</v>
      </c>
      <c r="G1567" s="137" t="s">
        <v>283</v>
      </c>
      <c r="H1567" s="137" t="n">
        <v>201600243</v>
      </c>
      <c r="I1567" s="137" t="s">
        <v>375</v>
      </c>
      <c r="J1567" s="1" t="s">
        <v>3061</v>
      </c>
      <c r="K1567" s="128" t="n">
        <v>42675</v>
      </c>
      <c r="L1567" s="128" t="n">
        <v>44136</v>
      </c>
      <c r="M1567" s="129" t="n">
        <f aca="true">IF(L1567-TODAY()&lt;0,"",IF(L1567-TODAY()&lt;30,30,IF(L1567-TODAY()&lt;60,60,IF(L1567-TODAY()&lt;90,90,IF(L1567-TODAY()&lt;180,180,"")))))</f>
        <v>180</v>
      </c>
      <c r="N1567" s="139" t="n">
        <v>200301.48</v>
      </c>
      <c r="O1567" s="137" t="n">
        <v>3</v>
      </c>
      <c r="P1567" s="92" t="s">
        <v>3241</v>
      </c>
      <c r="Q1567" s="8"/>
      <c r="R1567" s="8"/>
      <c r="S1567" s="8"/>
    </row>
    <row r="1568" customFormat="false" ht="45" hidden="false" customHeight="false" outlineLevel="0" collapsed="false">
      <c r="A1568" s="137" t="s">
        <v>3008</v>
      </c>
      <c r="B1568" s="173" t="str">
        <f aca="false">MID(A1568,8,4)</f>
        <v>2015</v>
      </c>
      <c r="C1568" s="137" t="s">
        <v>42</v>
      </c>
      <c r="D1568" s="137" t="s">
        <v>37</v>
      </c>
      <c r="E1568" s="131" t="s">
        <v>1047</v>
      </c>
      <c r="F1568" s="145" t="s">
        <v>3242</v>
      </c>
      <c r="G1568" s="137" t="s">
        <v>283</v>
      </c>
      <c r="H1568" s="137" t="n">
        <v>201600243</v>
      </c>
      <c r="I1568" s="137" t="s">
        <v>375</v>
      </c>
      <c r="J1568" s="1" t="s">
        <v>3061</v>
      </c>
      <c r="K1568" s="128" t="n">
        <v>43101</v>
      </c>
      <c r="L1568" s="128" t="n">
        <v>43405</v>
      </c>
      <c r="M1568" s="129" t="str">
        <f aca="true">IF(L1568-TODAY()&lt;0,"",IF(L1568-TODAY()&lt;30,30,IF(L1568-TODAY()&lt;60,60,IF(L1568-TODAY()&lt;90,90,IF(L1568-TODAY()&lt;180,180,"")))))</f>
        <v/>
      </c>
      <c r="N1568" s="139" t="n">
        <v>192969.36</v>
      </c>
      <c r="O1568" s="137" t="n">
        <v>3</v>
      </c>
      <c r="P1568" s="92"/>
      <c r="Q1568" s="8"/>
      <c r="R1568" s="8"/>
      <c r="S1568" s="8"/>
    </row>
    <row r="1569" customFormat="false" ht="33.75" hidden="false" customHeight="false" outlineLevel="0" collapsed="false">
      <c r="A1569" s="137" t="s">
        <v>3008</v>
      </c>
      <c r="B1569" s="124" t="str">
        <f aca="false">MID(A1569,8,4)</f>
        <v>2015</v>
      </c>
      <c r="C1569" s="137" t="s">
        <v>42</v>
      </c>
      <c r="D1569" s="137" t="s">
        <v>37</v>
      </c>
      <c r="E1569" s="131" t="s">
        <v>1047</v>
      </c>
      <c r="F1569" s="145" t="s">
        <v>3243</v>
      </c>
      <c r="G1569" s="137" t="s">
        <v>283</v>
      </c>
      <c r="H1569" s="137" t="n">
        <v>201600243</v>
      </c>
      <c r="I1569" s="137" t="s">
        <v>375</v>
      </c>
      <c r="J1569" s="1" t="s">
        <v>3061</v>
      </c>
      <c r="K1569" s="128" t="n">
        <v>43101</v>
      </c>
      <c r="L1569" s="128" t="n">
        <v>43405</v>
      </c>
      <c r="M1569" s="129" t="str">
        <f aca="true">IF(L1569-TODAY()&lt;0,"",IF(L1569-TODAY()&lt;30,30,IF(L1569-TODAY()&lt;60,60,IF(L1569-TODAY()&lt;90,90,IF(L1569-TODAY()&lt;180,180,"")))))</f>
        <v/>
      </c>
      <c r="N1569" s="139" t="n">
        <v>1594.69</v>
      </c>
      <c r="O1569" s="137" t="n">
        <v>3</v>
      </c>
      <c r="P1569" s="157"/>
      <c r="Q1569" s="8"/>
      <c r="R1569" s="8"/>
      <c r="S1569" s="8"/>
    </row>
    <row r="1570" customFormat="false" ht="22.5" hidden="false" customHeight="false" outlineLevel="0" collapsed="false">
      <c r="A1570" s="137" t="s">
        <v>3008</v>
      </c>
      <c r="B1570" s="124" t="str">
        <f aca="false">MID(A1570,8,4)</f>
        <v>2015</v>
      </c>
      <c r="C1570" s="137" t="s">
        <v>42</v>
      </c>
      <c r="D1570" s="137" t="s">
        <v>37</v>
      </c>
      <c r="E1570" s="131" t="s">
        <v>837</v>
      </c>
      <c r="F1570" s="145" t="s">
        <v>3244</v>
      </c>
      <c r="G1570" s="137" t="s">
        <v>283</v>
      </c>
      <c r="H1570" s="137" t="n">
        <v>201600243</v>
      </c>
      <c r="I1570" s="137" t="s">
        <v>375</v>
      </c>
      <c r="J1570" s="1" t="s">
        <v>3061</v>
      </c>
      <c r="K1570" s="128" t="n">
        <v>43405</v>
      </c>
      <c r="L1570" s="128" t="n">
        <v>43770</v>
      </c>
      <c r="M1570" s="129" t="str">
        <f aca="true">IF(L1570-TODAY()&lt;0,"",IF(L1570-TODAY()&lt;30,30,IF(L1570-TODAY()&lt;60,60,IF(L1570-TODAY()&lt;90,90,IF(L1570-TODAY()&lt;180,180,"")))))</f>
        <v/>
      </c>
      <c r="N1570" s="139" t="n">
        <v>194876.64</v>
      </c>
      <c r="O1570" s="137" t="n">
        <v>3</v>
      </c>
      <c r="P1570" s="92"/>
      <c r="Q1570" s="8"/>
      <c r="R1570" s="8"/>
      <c r="S1570" s="8"/>
    </row>
    <row r="1571" customFormat="false" ht="22.5" hidden="false" customHeight="false" outlineLevel="0" collapsed="false">
      <c r="A1571" s="137" t="s">
        <v>3008</v>
      </c>
      <c r="B1571" s="124" t="str">
        <f aca="false">MID(A1571,8,4)</f>
        <v>2015</v>
      </c>
      <c r="C1571" s="137" t="s">
        <v>42</v>
      </c>
      <c r="D1571" s="137" t="s">
        <v>37</v>
      </c>
      <c r="E1571" s="131" t="s">
        <v>1047</v>
      </c>
      <c r="F1571" s="145" t="s">
        <v>1794</v>
      </c>
      <c r="G1571" s="137" t="s">
        <v>283</v>
      </c>
      <c r="H1571" s="137" t="n">
        <v>201600243</v>
      </c>
      <c r="I1571" s="137" t="s">
        <v>375</v>
      </c>
      <c r="J1571" s="1" t="s">
        <v>3061</v>
      </c>
      <c r="K1571" s="128" t="n">
        <v>43466</v>
      </c>
      <c r="L1571" s="128" t="n">
        <v>43770</v>
      </c>
      <c r="M1571" s="129" t="str">
        <f aca="true">IF(L1571-TODAY()&lt;0,"",IF(L1571-TODAY()&lt;30,30,IF(L1571-TODAY()&lt;60,60,IF(L1571-TODAY()&lt;90,90,IF(L1571-TODAY()&lt;180,180,"")))))</f>
        <v/>
      </c>
      <c r="N1571" s="139" t="n">
        <v>4535.77</v>
      </c>
      <c r="O1571" s="137" t="n">
        <v>3</v>
      </c>
      <c r="P1571" s="92"/>
      <c r="Q1571" s="8"/>
      <c r="R1571" s="8"/>
      <c r="S1571" s="8"/>
    </row>
    <row r="1572" customFormat="false" ht="22.5" hidden="false" customHeight="false" outlineLevel="0" collapsed="false">
      <c r="A1572" s="137" t="s">
        <v>3008</v>
      </c>
      <c r="B1572" s="124" t="str">
        <f aca="false">MID(A1572,8,4)</f>
        <v>2015</v>
      </c>
      <c r="C1572" s="137" t="s">
        <v>42</v>
      </c>
      <c r="D1572" s="137" t="s">
        <v>37</v>
      </c>
      <c r="E1572" s="131" t="s">
        <v>837</v>
      </c>
      <c r="F1572" s="145" t="s">
        <v>3230</v>
      </c>
      <c r="G1572" s="137" t="s">
        <v>283</v>
      </c>
      <c r="H1572" s="137" t="n">
        <v>201600243</v>
      </c>
      <c r="I1572" s="137" t="s">
        <v>375</v>
      </c>
      <c r="J1572" s="1" t="s">
        <v>3061</v>
      </c>
      <c r="K1572" s="128" t="n">
        <v>43770</v>
      </c>
      <c r="L1572" s="128" t="n">
        <v>44136</v>
      </c>
      <c r="M1572" s="129" t="n">
        <f aca="true">IF(L1572-TODAY()&lt;0,"",IF(L1572-TODAY()&lt;30,30,IF(L1572-TODAY()&lt;60,60,IF(L1572-TODAY()&lt;90,90,IF(L1572-TODAY()&lt;180,180,"")))))</f>
        <v>180</v>
      </c>
      <c r="N1572" s="139" t="n">
        <v>200301.48</v>
      </c>
      <c r="O1572" s="137" t="n">
        <v>3</v>
      </c>
      <c r="P1572" s="92"/>
      <c r="Q1572" s="8"/>
      <c r="R1572" s="8"/>
      <c r="S1572" s="8"/>
    </row>
    <row r="1573" customFormat="false" ht="11.25" hidden="false" customHeight="false" outlineLevel="0" collapsed="false">
      <c r="A1573" s="137" t="s">
        <v>1022</v>
      </c>
      <c r="B1573" s="173" t="str">
        <f aca="false">MID(A1573,8,4)</f>
        <v>2016</v>
      </c>
      <c r="C1573" s="137" t="s">
        <v>42</v>
      </c>
      <c r="D1573" s="137" t="s">
        <v>37</v>
      </c>
      <c r="E1573" s="131" t="s">
        <v>44</v>
      </c>
      <c r="F1573" s="145" t="s">
        <v>3245</v>
      </c>
      <c r="G1573" s="137" t="s">
        <v>279</v>
      </c>
      <c r="H1573" s="137" t="n">
        <v>201600235</v>
      </c>
      <c r="I1573" s="137" t="s">
        <v>333</v>
      </c>
      <c r="J1573" s="137" t="s">
        <v>3010</v>
      </c>
      <c r="K1573" s="128" t="n">
        <v>42675</v>
      </c>
      <c r="L1573" s="128" t="n">
        <v>44136</v>
      </c>
      <c r="M1573" s="129" t="n">
        <f aca="true">IF(L1573-TODAY()&lt;0,"",IF(L1573-TODAY()&lt;30,30,IF(L1573-TODAY()&lt;60,60,IF(L1573-TODAY()&lt;90,90,IF(L1573-TODAY()&lt;180,180,"")))))</f>
        <v>180</v>
      </c>
      <c r="N1573" s="139" t="n">
        <v>112809.84</v>
      </c>
      <c r="O1573" s="137" t="n">
        <v>2</v>
      </c>
      <c r="P1573" s="92" t="s">
        <v>3246</v>
      </c>
      <c r="Q1573" s="8"/>
      <c r="R1573" s="8"/>
      <c r="S1573" s="8"/>
    </row>
    <row r="1574" customFormat="false" ht="22.5" hidden="false" customHeight="false" outlineLevel="0" collapsed="false">
      <c r="A1574" s="137" t="s">
        <v>1022</v>
      </c>
      <c r="B1574" s="173" t="str">
        <f aca="false">MID(A1574,8,4)</f>
        <v>2016</v>
      </c>
      <c r="C1574" s="137" t="s">
        <v>42</v>
      </c>
      <c r="D1574" s="137" t="s">
        <v>37</v>
      </c>
      <c r="E1574" s="131" t="s">
        <v>837</v>
      </c>
      <c r="F1574" s="145" t="s">
        <v>3247</v>
      </c>
      <c r="G1574" s="137" t="s">
        <v>279</v>
      </c>
      <c r="H1574" s="137" t="n">
        <v>201600235</v>
      </c>
      <c r="I1574" s="137" t="s">
        <v>333</v>
      </c>
      <c r="J1574" s="137" t="s">
        <v>3010</v>
      </c>
      <c r="K1574" s="128" t="n">
        <v>43405</v>
      </c>
      <c r="L1574" s="128" t="n">
        <v>43770</v>
      </c>
      <c r="M1574" s="129" t="str">
        <f aca="true">IF(L1574-TODAY()&lt;0,"",IF(L1574-TODAY()&lt;30,30,IF(L1574-TODAY()&lt;60,60,IF(L1574-TODAY()&lt;90,90,IF(L1574-TODAY()&lt;180,180,"")))))</f>
        <v/>
      </c>
      <c r="N1574" s="139" t="n">
        <v>105767.28</v>
      </c>
      <c r="O1574" s="137" t="n">
        <v>2</v>
      </c>
      <c r="P1574" s="92"/>
      <c r="Q1574" s="8"/>
      <c r="R1574" s="8"/>
      <c r="S1574" s="8"/>
    </row>
    <row r="1575" customFormat="false" ht="22.5" hidden="false" customHeight="false" outlineLevel="0" collapsed="false">
      <c r="A1575" s="137" t="s">
        <v>1022</v>
      </c>
      <c r="B1575" s="173" t="str">
        <f aca="false">MID(A1575,8,4)</f>
        <v>2016</v>
      </c>
      <c r="C1575" s="137" t="s">
        <v>42</v>
      </c>
      <c r="D1575" s="137" t="s">
        <v>37</v>
      </c>
      <c r="E1575" s="131" t="s">
        <v>1047</v>
      </c>
      <c r="F1575" s="145" t="s">
        <v>1790</v>
      </c>
      <c r="G1575" s="137" t="s">
        <v>279</v>
      </c>
      <c r="H1575" s="137" t="n">
        <v>201600235</v>
      </c>
      <c r="I1575" s="137" t="s">
        <v>333</v>
      </c>
      <c r="J1575" s="137" t="s">
        <v>3010</v>
      </c>
      <c r="K1575" s="128" t="n">
        <v>43466</v>
      </c>
      <c r="L1575" s="128" t="n">
        <v>43770</v>
      </c>
      <c r="M1575" s="129" t="str">
        <f aca="true">IF(L1575-TODAY()&lt;0,"",IF(L1575-TODAY()&lt;30,30,IF(L1575-TODAY()&lt;60,60,IF(L1575-TODAY()&lt;90,90,IF(L1575-TODAY()&lt;180,180,"")))))</f>
        <v/>
      </c>
      <c r="N1575" s="139" t="n">
        <v>2654.26</v>
      </c>
      <c r="O1575" s="137" t="n">
        <v>2</v>
      </c>
      <c r="P1575" s="92"/>
      <c r="Q1575" s="8"/>
      <c r="R1575" s="8"/>
      <c r="S1575" s="8"/>
    </row>
    <row r="1576" customFormat="false" ht="11.25" hidden="false" customHeight="false" outlineLevel="0" collapsed="false">
      <c r="A1576" s="137" t="s">
        <v>1022</v>
      </c>
      <c r="B1576" s="173" t="str">
        <f aca="false">MID(A1576,8,4)</f>
        <v>2016</v>
      </c>
      <c r="C1576" s="137" t="s">
        <v>42</v>
      </c>
      <c r="D1576" s="137" t="s">
        <v>37</v>
      </c>
      <c r="E1576" s="131" t="s">
        <v>837</v>
      </c>
      <c r="F1576" s="145" t="s">
        <v>3248</v>
      </c>
      <c r="G1576" s="137" t="s">
        <v>279</v>
      </c>
      <c r="H1576" s="137" t="n">
        <v>201600235</v>
      </c>
      <c r="I1576" s="137" t="s">
        <v>333</v>
      </c>
      <c r="J1576" s="137" t="s">
        <v>3010</v>
      </c>
      <c r="K1576" s="128" t="n">
        <v>43770</v>
      </c>
      <c r="L1576" s="128" t="n">
        <v>44136</v>
      </c>
      <c r="M1576" s="129" t="n">
        <f aca="true">IF(L1576-TODAY()&lt;0,"",IF(L1576-TODAY()&lt;30,30,IF(L1576-TODAY()&lt;60,60,IF(L1576-TODAY()&lt;90,90,IF(L1576-TODAY()&lt;180,180,"")))))</f>
        <v>180</v>
      </c>
      <c r="N1576" s="139" t="n">
        <v>108830.04</v>
      </c>
      <c r="O1576" s="137" t="n">
        <v>2</v>
      </c>
      <c r="P1576" s="92"/>
      <c r="Q1576" s="8"/>
      <c r="R1576" s="8"/>
      <c r="S1576" s="8"/>
    </row>
    <row r="1577" customFormat="false" ht="22.5" hidden="false" customHeight="false" outlineLevel="0" collapsed="false">
      <c r="A1577" s="137" t="s">
        <v>1022</v>
      </c>
      <c r="B1577" s="173" t="str">
        <f aca="false">MID(A1577,8,4)</f>
        <v>2016</v>
      </c>
      <c r="C1577" s="137" t="s">
        <v>42</v>
      </c>
      <c r="D1577" s="137" t="s">
        <v>37</v>
      </c>
      <c r="E1577" s="131" t="s">
        <v>1047</v>
      </c>
      <c r="F1577" s="145" t="s">
        <v>3156</v>
      </c>
      <c r="G1577" s="137" t="s">
        <v>279</v>
      </c>
      <c r="H1577" s="137" t="n">
        <v>201600235</v>
      </c>
      <c r="I1577" s="137" t="s">
        <v>333</v>
      </c>
      <c r="J1577" s="137" t="s">
        <v>3010</v>
      </c>
      <c r="K1577" s="128" t="n">
        <v>43831</v>
      </c>
      <c r="L1577" s="128" t="n">
        <v>44136</v>
      </c>
      <c r="M1577" s="129" t="n">
        <f aca="true">IF(L1577-TODAY()&lt;0,"",IF(L1577-TODAY()&lt;30,30,IF(L1577-TODAY()&lt;60,60,IF(L1577-TODAY()&lt;90,90,IF(L1577-TODAY()&lt;180,180,"")))))</f>
        <v>180</v>
      </c>
      <c r="N1577" s="139" t="n">
        <v>3324.82</v>
      </c>
      <c r="O1577" s="137" t="n">
        <v>2</v>
      </c>
      <c r="P1577" s="92"/>
      <c r="Q1577" s="8"/>
      <c r="R1577" s="8"/>
      <c r="S1577" s="8"/>
    </row>
    <row r="1578" customFormat="false" ht="11.25" hidden="false" customHeight="false" outlineLevel="0" collapsed="false">
      <c r="A1578" s="137" t="s">
        <v>3008</v>
      </c>
      <c r="B1578" s="124" t="str">
        <f aca="false">MID(A1578,8,4)</f>
        <v>2015</v>
      </c>
      <c r="C1578" s="137" t="s">
        <v>42</v>
      </c>
      <c r="D1578" s="137" t="s">
        <v>37</v>
      </c>
      <c r="E1578" s="131" t="s">
        <v>44</v>
      </c>
      <c r="F1578" s="145" t="s">
        <v>3249</v>
      </c>
      <c r="G1578" s="137" t="s">
        <v>730</v>
      </c>
      <c r="H1578" s="137" t="n">
        <v>201600234</v>
      </c>
      <c r="I1578" s="137" t="s">
        <v>132</v>
      </c>
      <c r="J1578" s="1" t="s">
        <v>3061</v>
      </c>
      <c r="K1578" s="128" t="n">
        <v>42675</v>
      </c>
      <c r="L1578" s="128" t="n">
        <v>44136</v>
      </c>
      <c r="M1578" s="129" t="n">
        <f aca="true">IF(L1578-TODAY()&lt;0,"",IF(L1578-TODAY()&lt;30,30,IF(L1578-TODAY()&lt;60,60,IF(L1578-TODAY()&lt;90,90,IF(L1578-TODAY()&lt;180,180,"")))))</f>
        <v>180</v>
      </c>
      <c r="N1578" s="139" t="n">
        <v>129408.72</v>
      </c>
      <c r="O1578" s="137" t="n">
        <v>2</v>
      </c>
      <c r="P1578" s="92"/>
      <c r="Q1578" s="8"/>
      <c r="R1578" s="8"/>
      <c r="S1578" s="8"/>
    </row>
    <row r="1579" customFormat="false" ht="11.25" hidden="false" customHeight="false" outlineLevel="0" collapsed="false">
      <c r="A1579" s="158" t="s">
        <v>3008</v>
      </c>
      <c r="B1579" s="173" t="str">
        <f aca="false">MID(A1579,8,4)</f>
        <v>2015</v>
      </c>
      <c r="C1579" s="158" t="s">
        <v>42</v>
      </c>
      <c r="D1579" s="158" t="s">
        <v>37</v>
      </c>
      <c r="E1579" s="135" t="s">
        <v>1047</v>
      </c>
      <c r="F1579" s="138" t="s">
        <v>3250</v>
      </c>
      <c r="G1579" s="137" t="s">
        <v>730</v>
      </c>
      <c r="H1579" s="137" t="n">
        <v>201600234</v>
      </c>
      <c r="I1579" s="137" t="s">
        <v>132</v>
      </c>
      <c r="J1579" s="1" t="s">
        <v>3061</v>
      </c>
      <c r="K1579" s="128" t="n">
        <v>43101</v>
      </c>
      <c r="L1579" s="128" t="n">
        <v>43405</v>
      </c>
      <c r="M1579" s="129" t="str">
        <f aca="true">IF(L1579-TODAY()&lt;0,"",IF(L1579-TODAY()&lt;30,30,IF(L1579-TODAY()&lt;60,60,IF(L1579-TODAY()&lt;90,90,IF(L1579-TODAY()&lt;180,180,"")))))</f>
        <v/>
      </c>
      <c r="N1579" s="139" t="n">
        <v>600.8</v>
      </c>
      <c r="O1579" s="137" t="n">
        <v>2</v>
      </c>
      <c r="P1579" s="157"/>
      <c r="Q1579" s="8"/>
      <c r="R1579" s="8"/>
      <c r="S1579" s="8"/>
    </row>
    <row r="1580" customFormat="false" ht="22.5" hidden="false" customHeight="false" outlineLevel="0" collapsed="false">
      <c r="A1580" s="158" t="s">
        <v>3008</v>
      </c>
      <c r="B1580" s="124" t="str">
        <f aca="false">MID(A1580,8,4)</f>
        <v>2015</v>
      </c>
      <c r="C1580" s="158" t="s">
        <v>42</v>
      </c>
      <c r="D1580" s="158" t="s">
        <v>37</v>
      </c>
      <c r="E1580" s="135" t="s">
        <v>837</v>
      </c>
      <c r="F1580" s="138" t="s">
        <v>3251</v>
      </c>
      <c r="G1580" s="137" t="s">
        <v>730</v>
      </c>
      <c r="H1580" s="137" t="n">
        <v>201600234</v>
      </c>
      <c r="I1580" s="137" t="s">
        <v>132</v>
      </c>
      <c r="J1580" s="1" t="s">
        <v>3061</v>
      </c>
      <c r="K1580" s="128" t="n">
        <v>43405</v>
      </c>
      <c r="L1580" s="128" t="n">
        <v>43770</v>
      </c>
      <c r="M1580" s="129" t="str">
        <f aca="true">IF(L1580-TODAY()&lt;0,"",IF(L1580-TODAY()&lt;30,30,IF(L1580-TODAY()&lt;60,60,IF(L1580-TODAY()&lt;90,90,IF(L1580-TODAY()&lt;180,180,"")))))</f>
        <v/>
      </c>
      <c r="N1580" s="139" t="n">
        <v>126123.6</v>
      </c>
      <c r="O1580" s="137" t="n">
        <v>2</v>
      </c>
      <c r="P1580" s="92"/>
      <c r="Q1580" s="8"/>
      <c r="R1580" s="8"/>
      <c r="S1580" s="8"/>
    </row>
    <row r="1581" customFormat="false" ht="11.25" hidden="false" customHeight="false" outlineLevel="0" collapsed="false">
      <c r="A1581" s="158" t="s">
        <v>3008</v>
      </c>
      <c r="B1581" s="124" t="str">
        <f aca="false">MID(A1581,8,4)</f>
        <v>2015</v>
      </c>
      <c r="C1581" s="158" t="s">
        <v>42</v>
      </c>
      <c r="D1581" s="158" t="s">
        <v>37</v>
      </c>
      <c r="E1581" s="135" t="s">
        <v>1047</v>
      </c>
      <c r="F1581" s="138" t="s">
        <v>3252</v>
      </c>
      <c r="G1581" s="137" t="s">
        <v>730</v>
      </c>
      <c r="H1581" s="137" t="n">
        <v>201600234</v>
      </c>
      <c r="I1581" s="137" t="s">
        <v>132</v>
      </c>
      <c r="J1581" s="1" t="s">
        <v>3061</v>
      </c>
      <c r="K1581" s="128" t="n">
        <v>43466</v>
      </c>
      <c r="L1581" s="128" t="n">
        <v>43770</v>
      </c>
      <c r="M1581" s="129" t="str">
        <f aca="true">IF(L1581-TODAY()&lt;0,"",IF(L1581-TODAY()&lt;30,30,IF(L1581-TODAY()&lt;60,60,IF(L1581-TODAY()&lt;90,90,IF(L1581-TODAY()&lt;180,180,"")))))</f>
        <v/>
      </c>
      <c r="N1581" s="139" t="n">
        <v>2746.73</v>
      </c>
      <c r="O1581" s="137" t="n">
        <v>2</v>
      </c>
      <c r="P1581" s="92"/>
      <c r="Q1581" s="8"/>
      <c r="R1581" s="8"/>
      <c r="S1581" s="8"/>
    </row>
    <row r="1582" customFormat="false" ht="22.5" hidden="false" customHeight="false" outlineLevel="0" collapsed="false">
      <c r="A1582" s="158" t="s">
        <v>3008</v>
      </c>
      <c r="B1582" s="124" t="str">
        <f aca="false">MID(A1582,8,4)</f>
        <v>2015</v>
      </c>
      <c r="C1582" s="158" t="s">
        <v>42</v>
      </c>
      <c r="D1582" s="158" t="s">
        <v>37</v>
      </c>
      <c r="E1582" s="135" t="s">
        <v>837</v>
      </c>
      <c r="F1582" s="138" t="s">
        <v>3253</v>
      </c>
      <c r="G1582" s="137" t="s">
        <v>730</v>
      </c>
      <c r="H1582" s="137" t="n">
        <v>201600234</v>
      </c>
      <c r="I1582" s="137" t="s">
        <v>132</v>
      </c>
      <c r="J1582" s="1" t="s">
        <v>3061</v>
      </c>
      <c r="K1582" s="128" t="n">
        <v>43770</v>
      </c>
      <c r="L1582" s="128" t="n">
        <v>44136</v>
      </c>
      <c r="M1582" s="129" t="n">
        <f aca="true">IF(L1582-TODAY()&lt;0,"",IF(L1582-TODAY()&lt;30,30,IF(L1582-TODAY()&lt;60,60,IF(L1582-TODAY()&lt;90,90,IF(L1582-TODAY()&lt;180,180,"")))))</f>
        <v>180</v>
      </c>
      <c r="N1582" s="139" t="n">
        <v>129408.72</v>
      </c>
      <c r="O1582" s="137" t="n">
        <v>2</v>
      </c>
      <c r="P1582" s="92"/>
      <c r="Q1582" s="8"/>
      <c r="R1582" s="8"/>
      <c r="S1582" s="8"/>
    </row>
    <row r="1583" customFormat="false" ht="11.25" hidden="false" customHeight="false" outlineLevel="0" collapsed="false">
      <c r="A1583" s="137" t="s">
        <v>1010</v>
      </c>
      <c r="B1583" s="124" t="str">
        <f aca="false">MID(A1583,8,4)</f>
        <v>2016</v>
      </c>
      <c r="C1583" s="137" t="s">
        <v>42</v>
      </c>
      <c r="D1583" s="137" t="s">
        <v>37</v>
      </c>
      <c r="E1583" s="131" t="s">
        <v>44</v>
      </c>
      <c r="F1583" s="145" t="s">
        <v>3254</v>
      </c>
      <c r="G1583" s="137" t="s">
        <v>279</v>
      </c>
      <c r="H1583" s="137" t="n">
        <v>201600258</v>
      </c>
      <c r="I1583" s="137" t="s">
        <v>333</v>
      </c>
      <c r="J1583" s="137" t="s">
        <v>3010</v>
      </c>
      <c r="K1583" s="128" t="n">
        <v>42705</v>
      </c>
      <c r="L1583" s="128" t="n">
        <v>44166</v>
      </c>
      <c r="M1583" s="129" t="n">
        <f aca="true">IF(L1583-TODAY()&lt;0,"",IF(L1583-TODAY()&lt;30,30,IF(L1583-TODAY()&lt;60,60,IF(L1583-TODAY()&lt;90,90,IF(L1583-TODAY()&lt;180,180,"")))))</f>
        <v>180</v>
      </c>
      <c r="N1583" s="139" t="n">
        <v>113794.2</v>
      </c>
      <c r="O1583" s="137" t="n">
        <v>3</v>
      </c>
      <c r="P1583" s="92"/>
      <c r="Q1583" s="8"/>
      <c r="R1583" s="8"/>
      <c r="S1583" s="8"/>
    </row>
    <row r="1584" customFormat="false" ht="11.25" hidden="false" customHeight="false" outlineLevel="0" collapsed="false">
      <c r="A1584" s="137" t="s">
        <v>1010</v>
      </c>
      <c r="B1584" s="124" t="str">
        <f aca="false">MID(A1584,8,4)</f>
        <v>2016</v>
      </c>
      <c r="C1584" s="137" t="s">
        <v>42</v>
      </c>
      <c r="D1584" s="137" t="s">
        <v>37</v>
      </c>
      <c r="E1584" s="131" t="s">
        <v>1047</v>
      </c>
      <c r="F1584" s="145" t="s">
        <v>1972</v>
      </c>
      <c r="G1584" s="137" t="s">
        <v>279</v>
      </c>
      <c r="H1584" s="137" t="n">
        <v>201600258</v>
      </c>
      <c r="I1584" s="137" t="s">
        <v>333</v>
      </c>
      <c r="J1584" s="137" t="s">
        <v>3010</v>
      </c>
      <c r="K1584" s="128" t="n">
        <v>43101</v>
      </c>
      <c r="L1584" s="128" t="n">
        <v>43436</v>
      </c>
      <c r="M1584" s="129" t="str">
        <f aca="true">IF(L1584-TODAY()&lt;0,"",IF(L1584-TODAY()&lt;30,30,IF(L1584-TODAY()&lt;60,60,IF(L1584-TODAY()&lt;90,90,IF(L1584-TODAY()&lt;180,180,"")))))</f>
        <v/>
      </c>
      <c r="N1584" s="139" t="n">
        <v>751.36</v>
      </c>
      <c r="O1584" s="137" t="n">
        <v>3</v>
      </c>
      <c r="P1584" s="92" t="s">
        <v>3255</v>
      </c>
      <c r="Q1584" s="8"/>
      <c r="R1584" s="8"/>
      <c r="S1584" s="8"/>
    </row>
    <row r="1585" customFormat="false" ht="11.25" hidden="false" customHeight="false" outlineLevel="0" collapsed="false">
      <c r="A1585" s="137" t="s">
        <v>1010</v>
      </c>
      <c r="B1585" s="124" t="str">
        <f aca="false">MID(A1585,8,4)</f>
        <v>2016</v>
      </c>
      <c r="C1585" s="137" t="s">
        <v>42</v>
      </c>
      <c r="D1585" s="137" t="s">
        <v>37</v>
      </c>
      <c r="E1585" s="131" t="s">
        <v>837</v>
      </c>
      <c r="F1585" s="145" t="s">
        <v>2240</v>
      </c>
      <c r="G1585" s="137" t="s">
        <v>279</v>
      </c>
      <c r="H1585" s="137" t="n">
        <v>201600258</v>
      </c>
      <c r="I1585" s="137" t="s">
        <v>333</v>
      </c>
      <c r="J1585" s="137" t="s">
        <v>3010</v>
      </c>
      <c r="K1585" s="128" t="n">
        <v>43435</v>
      </c>
      <c r="L1585" s="128" t="n">
        <v>43800</v>
      </c>
      <c r="M1585" s="129" t="str">
        <f aca="true">IF(L1585-TODAY()&lt;0,"",IF(L1585-TODAY()&lt;30,30,IF(L1585-TODAY()&lt;60,60,IF(L1585-TODAY()&lt;90,90,IF(L1585-TODAY()&lt;180,180,"")))))</f>
        <v/>
      </c>
      <c r="N1585" s="139" t="n">
        <v>106664.04</v>
      </c>
      <c r="O1585" s="137" t="n">
        <v>3</v>
      </c>
      <c r="P1585" s="92"/>
      <c r="Q1585" s="8"/>
      <c r="R1585" s="8"/>
      <c r="S1585" s="8"/>
    </row>
    <row r="1586" customFormat="false" ht="22.5" hidden="false" customHeight="false" outlineLevel="0" collapsed="false">
      <c r="A1586" s="137" t="s">
        <v>1010</v>
      </c>
      <c r="B1586" s="124" t="str">
        <f aca="false">MID(A1586,8,4)</f>
        <v>2016</v>
      </c>
      <c r="C1586" s="137" t="s">
        <v>42</v>
      </c>
      <c r="D1586" s="137" t="s">
        <v>37</v>
      </c>
      <c r="E1586" s="131" t="s">
        <v>1047</v>
      </c>
      <c r="F1586" s="145" t="s">
        <v>1790</v>
      </c>
      <c r="G1586" s="137" t="s">
        <v>279</v>
      </c>
      <c r="H1586" s="137" t="n">
        <v>201600258</v>
      </c>
      <c r="I1586" s="137" t="s">
        <v>333</v>
      </c>
      <c r="J1586" s="137" t="s">
        <v>3010</v>
      </c>
      <c r="K1586" s="128" t="n">
        <v>43466</v>
      </c>
      <c r="L1586" s="128" t="n">
        <v>43800</v>
      </c>
      <c r="M1586" s="129" t="str">
        <f aca="true">IF(L1586-TODAY()&lt;0,"",IF(L1586-TODAY()&lt;30,30,IF(L1586-TODAY()&lt;60,60,IF(L1586-TODAY()&lt;90,90,IF(L1586-TODAY()&lt;180,180,"")))))</f>
        <v/>
      </c>
      <c r="N1586" s="139" t="n">
        <v>2817.79</v>
      </c>
      <c r="O1586" s="137" t="n">
        <v>3</v>
      </c>
      <c r="P1586" s="92"/>
      <c r="Q1586" s="8"/>
      <c r="R1586" s="8"/>
      <c r="S1586" s="8"/>
    </row>
    <row r="1587" customFormat="false" ht="11.25" hidden="false" customHeight="false" outlineLevel="0" collapsed="false">
      <c r="A1587" s="137" t="s">
        <v>1010</v>
      </c>
      <c r="B1587" s="124" t="str">
        <f aca="false">MID(A1587,8,4)</f>
        <v>2016</v>
      </c>
      <c r="C1587" s="137" t="s">
        <v>42</v>
      </c>
      <c r="D1587" s="137" t="s">
        <v>37</v>
      </c>
      <c r="E1587" s="131" t="s">
        <v>837</v>
      </c>
      <c r="F1587" s="145" t="s">
        <v>3256</v>
      </c>
      <c r="G1587" s="137" t="s">
        <v>279</v>
      </c>
      <c r="H1587" s="137" t="n">
        <v>201600258</v>
      </c>
      <c r="I1587" s="137" t="s">
        <v>333</v>
      </c>
      <c r="J1587" s="137" t="s">
        <v>3010</v>
      </c>
      <c r="K1587" s="128" t="n">
        <v>43800</v>
      </c>
      <c r="L1587" s="128" t="n">
        <v>44166</v>
      </c>
      <c r="M1587" s="129" t="n">
        <f aca="true">IF(L1587-TODAY()&lt;0,"",IF(L1587-TODAY()&lt;30,30,IF(L1587-TODAY()&lt;60,60,IF(L1587-TODAY()&lt;90,90,IF(L1587-TODAY()&lt;180,180,"")))))</f>
        <v>180</v>
      </c>
      <c r="N1587" s="139" t="n">
        <v>109739.52</v>
      </c>
      <c r="O1587" s="137" t="n">
        <v>3</v>
      </c>
      <c r="P1587" s="92"/>
      <c r="Q1587" s="8"/>
      <c r="R1587" s="8"/>
      <c r="S1587" s="8"/>
    </row>
    <row r="1588" customFormat="false" ht="22.5" hidden="false" customHeight="false" outlineLevel="0" collapsed="false">
      <c r="A1588" s="137" t="s">
        <v>1010</v>
      </c>
      <c r="B1588" s="124" t="str">
        <f aca="false">MID(A1588,8,4)</f>
        <v>2016</v>
      </c>
      <c r="C1588" s="137" t="s">
        <v>42</v>
      </c>
      <c r="D1588" s="137" t="s">
        <v>37</v>
      </c>
      <c r="E1588" s="131" t="s">
        <v>1047</v>
      </c>
      <c r="F1588" s="145" t="s">
        <v>1794</v>
      </c>
      <c r="G1588" s="137" t="s">
        <v>279</v>
      </c>
      <c r="H1588" s="137" t="n">
        <v>201600258</v>
      </c>
      <c r="I1588" s="137" t="s">
        <v>333</v>
      </c>
      <c r="J1588" s="137" t="s">
        <v>3010</v>
      </c>
      <c r="K1588" s="128" t="n">
        <v>43831</v>
      </c>
      <c r="L1588" s="128" t="n">
        <v>44166</v>
      </c>
      <c r="M1588" s="129" t="n">
        <f aca="true">IF(L1588-TODAY()&lt;0,"",IF(L1588-TODAY()&lt;30,30,IF(L1588-TODAY()&lt;60,60,IF(L1588-TODAY()&lt;90,90,IF(L1588-TODAY()&lt;180,180,"")))))</f>
        <v>180</v>
      </c>
      <c r="N1588" s="139" t="n">
        <v>3727.7</v>
      </c>
      <c r="O1588" s="137" t="n">
        <v>3</v>
      </c>
      <c r="P1588" s="92"/>
      <c r="Q1588" s="8"/>
      <c r="R1588" s="8"/>
      <c r="S1588" s="8"/>
    </row>
    <row r="1589" s="160" customFormat="true" ht="11.25" hidden="false" customHeight="false" outlineLevel="0" collapsed="false">
      <c r="A1589" s="124" t="s">
        <v>3257</v>
      </c>
      <c r="B1589" s="124" t="str">
        <f aca="false">MID(A1589,8,4)</f>
        <v>2015</v>
      </c>
      <c r="C1589" s="124" t="s">
        <v>49</v>
      </c>
      <c r="D1589" s="124" t="s">
        <v>22</v>
      </c>
      <c r="E1589" s="131" t="s">
        <v>44</v>
      </c>
      <c r="F1589" s="145" t="s">
        <v>3258</v>
      </c>
      <c r="G1589" s="124" t="s">
        <v>320</v>
      </c>
      <c r="H1589" s="124" t="n">
        <v>201500054</v>
      </c>
      <c r="I1589" s="124" t="s">
        <v>3259</v>
      </c>
      <c r="J1589" s="137" t="s">
        <v>3260</v>
      </c>
      <c r="K1589" s="174" t="n">
        <v>42170</v>
      </c>
      <c r="L1589" s="174" t="n">
        <v>45823</v>
      </c>
      <c r="M1589" s="129" t="str">
        <f aca="true">IF(L1589-TODAY()&lt;0,"",IF(L1589-TODAY()&lt;30,30,IF(L1589-TODAY()&lt;60,60,IF(L1589-TODAY()&lt;90,90,IF(L1589-TODAY()&lt;180,180,"")))))</f>
        <v/>
      </c>
      <c r="N1589" s="206" t="n">
        <v>1520074.06</v>
      </c>
      <c r="O1589" s="124"/>
      <c r="P1589" s="170" t="s">
        <v>3261</v>
      </c>
    </row>
    <row r="1590" s="160" customFormat="true" ht="22.5" hidden="false" customHeight="false" outlineLevel="0" collapsed="false">
      <c r="A1590" s="124" t="s">
        <v>3257</v>
      </c>
      <c r="B1590" s="124" t="str">
        <f aca="false">MID(A1590,8,4)</f>
        <v>2015</v>
      </c>
      <c r="C1590" s="124" t="s">
        <v>49</v>
      </c>
      <c r="D1590" s="124" t="s">
        <v>22</v>
      </c>
      <c r="E1590" s="131" t="s">
        <v>1047</v>
      </c>
      <c r="F1590" s="145" t="s">
        <v>3262</v>
      </c>
      <c r="G1590" s="124" t="s">
        <v>320</v>
      </c>
      <c r="H1590" s="124" t="n">
        <v>201500054</v>
      </c>
      <c r="I1590" s="124" t="s">
        <v>3259</v>
      </c>
      <c r="J1590" s="137" t="s">
        <v>3260</v>
      </c>
      <c r="K1590" s="174" t="n">
        <v>43267</v>
      </c>
      <c r="L1590" s="174" t="n">
        <v>43996</v>
      </c>
      <c r="M1590" s="129" t="str">
        <f aca="true">IF(L1590-TODAY()&lt;0,"",IF(L1590-TODAY()&lt;30,30,IF(L1590-TODAY()&lt;60,60,IF(L1590-TODAY()&lt;90,90,IF(L1590-TODAY()&lt;180,180,"")))))</f>
        <v/>
      </c>
      <c r="N1590" s="206" t="n">
        <v>57836.52</v>
      </c>
      <c r="O1590" s="124"/>
      <c r="P1590" s="170"/>
    </row>
    <row r="1591" s="160" customFormat="true" ht="12.8" hidden="false" customHeight="false" outlineLevel="0" collapsed="false">
      <c r="A1591" s="124" t="s">
        <v>3257</v>
      </c>
      <c r="B1591" s="124" t="str">
        <f aca="false">MID(A1591,8,4)</f>
        <v>2015</v>
      </c>
      <c r="C1591" s="124" t="s">
        <v>49</v>
      </c>
      <c r="D1591" s="124" t="s">
        <v>22</v>
      </c>
      <c r="E1591" s="131" t="s">
        <v>1047</v>
      </c>
      <c r="F1591" s="145" t="s">
        <v>3263</v>
      </c>
      <c r="G1591" s="124" t="s">
        <v>320</v>
      </c>
      <c r="H1591" s="124" t="n">
        <v>201500054</v>
      </c>
      <c r="I1591" s="124" t="s">
        <v>3259</v>
      </c>
      <c r="J1591" s="137" t="s">
        <v>3260</v>
      </c>
      <c r="K1591" s="174" t="n">
        <v>43632</v>
      </c>
      <c r="L1591" s="174" t="n">
        <v>43996</v>
      </c>
      <c r="M1591" s="129" t="str">
        <f aca="true">IF(L1591-TODAY()&lt;0,"",IF(L1591-TODAY()&lt;30,30,IF(L1591-TODAY()&lt;60,60,IF(L1591-TODAY()&lt;90,90,IF(L1591-TODAY()&lt;180,180,"")))))</f>
        <v/>
      </c>
      <c r="N1591" s="206" t="n">
        <v>108135.94</v>
      </c>
      <c r="O1591" s="124"/>
      <c r="P1591" s="170"/>
    </row>
    <row r="1592" s="160" customFormat="true" ht="19.7" hidden="false" customHeight="false" outlineLevel="0" collapsed="false">
      <c r="A1592" s="124" t="s">
        <v>3257</v>
      </c>
      <c r="B1592" s="124" t="str">
        <f aca="false">MID(A1592,8,4)</f>
        <v>2015</v>
      </c>
      <c r="C1592" s="124" t="s">
        <v>49</v>
      </c>
      <c r="D1592" s="124" t="s">
        <v>22</v>
      </c>
      <c r="E1592" s="131" t="s">
        <v>837</v>
      </c>
      <c r="F1592" s="145" t="s">
        <v>3264</v>
      </c>
      <c r="G1592" s="124" t="s">
        <v>320</v>
      </c>
      <c r="H1592" s="124" t="n">
        <v>201500054</v>
      </c>
      <c r="I1592" s="124" t="s">
        <v>3259</v>
      </c>
      <c r="J1592" s="137" t="s">
        <v>3260</v>
      </c>
      <c r="K1592" s="174" t="n">
        <v>43997</v>
      </c>
      <c r="L1592" s="174" t="n">
        <v>45823</v>
      </c>
      <c r="M1592" s="129"/>
      <c r="N1592" s="206" t="n">
        <v>1520074.56</v>
      </c>
      <c r="O1592" s="124"/>
      <c r="P1592" s="170" t="s">
        <v>3261</v>
      </c>
    </row>
    <row r="1593" s="160" customFormat="true" ht="28.5" hidden="false" customHeight="true" outlineLevel="0" collapsed="false">
      <c r="A1593" s="207" t="s">
        <v>3265</v>
      </c>
      <c r="B1593" s="207" t="str">
        <f aca="false">MID(A1593,8,4)</f>
        <v>2016</v>
      </c>
      <c r="C1593" s="207" t="s">
        <v>27</v>
      </c>
      <c r="D1593" s="207" t="s">
        <v>43</v>
      </c>
      <c r="E1593" s="131" t="s">
        <v>44</v>
      </c>
      <c r="F1593" s="3" t="s">
        <v>3266</v>
      </c>
      <c r="G1593" s="207" t="s">
        <v>113</v>
      </c>
      <c r="H1593" s="207" t="n">
        <v>201600307</v>
      </c>
      <c r="I1593" s="1" t="s">
        <v>3267</v>
      </c>
      <c r="J1593" s="1" t="s">
        <v>3268</v>
      </c>
      <c r="K1593" s="208" t="n">
        <v>42730</v>
      </c>
      <c r="L1593" s="208" t="n">
        <v>44556</v>
      </c>
      <c r="M1593" s="129" t="str">
        <f aca="true">IF(L1593-TODAY()&lt;0,"",IF(L1593-TODAY()&lt;30,30,IF(L1593-TODAY()&lt;60,60,IF(L1593-TODAY()&lt;90,90,IF(L1593-TODAY()&lt;180,180,"")))))</f>
        <v/>
      </c>
      <c r="N1593" s="209" t="n">
        <v>11000000</v>
      </c>
      <c r="O1593" s="124"/>
      <c r="P1593" s="210"/>
    </row>
    <row r="1594" s="160" customFormat="true" ht="22.5" hidden="false" customHeight="false" outlineLevel="0" collapsed="false">
      <c r="A1594" s="124" t="s">
        <v>3269</v>
      </c>
      <c r="B1594" s="124" t="str">
        <f aca="false">MID(A1594,8,4)</f>
        <v>2016</v>
      </c>
      <c r="C1594" s="124" t="s">
        <v>27</v>
      </c>
      <c r="D1594" s="124" t="s">
        <v>43</v>
      </c>
      <c r="E1594" s="131" t="s">
        <v>44</v>
      </c>
      <c r="F1594" s="145" t="s">
        <v>3270</v>
      </c>
      <c r="G1594" s="137" t="s">
        <v>730</v>
      </c>
      <c r="H1594" s="162" t="n">
        <v>201600214</v>
      </c>
      <c r="I1594" s="162" t="s">
        <v>3271</v>
      </c>
      <c r="J1594" s="162" t="s">
        <v>3272</v>
      </c>
      <c r="K1594" s="174" t="n">
        <v>42663</v>
      </c>
      <c r="L1594" s="174" t="n">
        <v>46315</v>
      </c>
      <c r="M1594" s="129" t="str">
        <f aca="true">IF(L1594-TODAY()&lt;0,"",IF(L1594-TODAY()&lt;30,30,IF(L1594-TODAY()&lt;60,60,IF(L1594-TODAY()&lt;90,90,IF(L1594-TODAY()&lt;180,180,"")))))</f>
        <v/>
      </c>
      <c r="N1594" s="211" t="n">
        <v>100000</v>
      </c>
      <c r="O1594" s="124"/>
      <c r="P1594" s="170"/>
    </row>
    <row r="1595" s="160" customFormat="true" ht="22.5" hidden="false" customHeight="false" outlineLevel="0" collapsed="false">
      <c r="A1595" s="207" t="s">
        <v>3273</v>
      </c>
      <c r="B1595" s="207" t="str">
        <f aca="false">MID(A1595,8,4)</f>
        <v>2016</v>
      </c>
      <c r="C1595" s="207" t="s">
        <v>27</v>
      </c>
      <c r="D1595" s="207" t="s">
        <v>43</v>
      </c>
      <c r="E1595" s="131" t="s">
        <v>44</v>
      </c>
      <c r="F1595" s="145" t="s">
        <v>3274</v>
      </c>
      <c r="G1595" s="207" t="s">
        <v>535</v>
      </c>
      <c r="H1595" s="207" t="n">
        <v>201600270</v>
      </c>
      <c r="I1595" s="207" t="s">
        <v>3271</v>
      </c>
      <c r="J1595" s="162" t="s">
        <v>3275</v>
      </c>
      <c r="K1595" s="208" t="n">
        <v>42702</v>
      </c>
      <c r="L1595" s="208" t="n">
        <v>46354</v>
      </c>
      <c r="M1595" s="129" t="str">
        <f aca="true">IF(L1595-TODAY()&lt;0,"",IF(L1595-TODAY()&lt;30,30,IF(L1595-TODAY()&lt;60,60,IF(L1595-TODAY()&lt;90,90,IF(L1595-TODAY()&lt;180,180,"")))))</f>
        <v/>
      </c>
      <c r="N1595" s="209" t="n">
        <v>200000</v>
      </c>
      <c r="O1595" s="124"/>
      <c r="P1595" s="210"/>
    </row>
    <row r="1596" s="160" customFormat="true" ht="20.25" hidden="false" customHeight="true" outlineLevel="0" collapsed="false">
      <c r="A1596" s="124" t="s">
        <v>3276</v>
      </c>
      <c r="B1596" s="124" t="str">
        <f aca="false">MID(A1596,8,4)</f>
        <v>2012</v>
      </c>
      <c r="C1596" s="124" t="s">
        <v>49</v>
      </c>
      <c r="D1596" s="124" t="s">
        <v>43</v>
      </c>
      <c r="E1596" s="131" t="s">
        <v>44</v>
      </c>
      <c r="F1596" s="145" t="s">
        <v>1209</v>
      </c>
      <c r="G1596" s="124" t="s">
        <v>113</v>
      </c>
      <c r="H1596" s="124" t="n">
        <v>201200488</v>
      </c>
      <c r="I1596" s="124" t="s">
        <v>3277</v>
      </c>
      <c r="J1596" s="162" t="s">
        <v>3278</v>
      </c>
      <c r="K1596" s="174" t="n">
        <v>41185</v>
      </c>
      <c r="L1596" s="174" t="n">
        <v>55064</v>
      </c>
      <c r="M1596" s="129" t="str">
        <f aca="true">IF(L1596-TODAY()&lt;0,"",IF(L1596-TODAY()&lt;30,30,IF(L1596-TODAY()&lt;60,60,IF(L1596-TODAY()&lt;90,90,IF(L1596-TODAY()&lt;180,180,"")))))</f>
        <v/>
      </c>
      <c r="N1596" s="177" t="n">
        <v>5000000</v>
      </c>
      <c r="O1596" s="124"/>
      <c r="P1596" s="170"/>
    </row>
    <row r="1597" s="160" customFormat="true" ht="45" hidden="false" customHeight="false" outlineLevel="0" collapsed="false">
      <c r="A1597" s="124" t="s">
        <v>3276</v>
      </c>
      <c r="B1597" s="124" t="str">
        <f aca="false">MID(A1597,8,4)</f>
        <v>2012</v>
      </c>
      <c r="C1597" s="124" t="s">
        <v>49</v>
      </c>
      <c r="D1597" s="124" t="s">
        <v>43</v>
      </c>
      <c r="E1597" s="131" t="s">
        <v>1047</v>
      </c>
      <c r="F1597" s="145" t="s">
        <v>3279</v>
      </c>
      <c r="G1597" s="124" t="s">
        <v>113</v>
      </c>
      <c r="H1597" s="124" t="n">
        <v>201200488</v>
      </c>
      <c r="I1597" s="124" t="s">
        <v>3277</v>
      </c>
      <c r="J1597" s="162" t="s">
        <v>3278</v>
      </c>
      <c r="K1597" s="174" t="n">
        <v>43101</v>
      </c>
      <c r="L1597" s="174" t="n">
        <v>55064</v>
      </c>
      <c r="M1597" s="129" t="str">
        <f aca="true">IF(L1597-TODAY()&lt;0,"",IF(L1597-TODAY()&lt;30,30,IF(L1597-TODAY()&lt;60,60,IF(L1597-TODAY()&lt;90,90,IF(L1597-TODAY()&lt;180,180,"")))))</f>
        <v/>
      </c>
      <c r="N1597" s="177" t="n">
        <v>7000000</v>
      </c>
      <c r="O1597" s="124"/>
      <c r="P1597" s="170"/>
    </row>
    <row r="1598" s="160" customFormat="true" ht="28.3" hidden="false" customHeight="false" outlineLevel="0" collapsed="false">
      <c r="A1598" s="124" t="s">
        <v>3276</v>
      </c>
      <c r="B1598" s="124" t="str">
        <f aca="false">MID(A1598,8,4)</f>
        <v>2012</v>
      </c>
      <c r="C1598" s="124" t="s">
        <v>49</v>
      </c>
      <c r="D1598" s="124" t="s">
        <v>43</v>
      </c>
      <c r="E1598" s="131" t="s">
        <v>1047</v>
      </c>
      <c r="F1598" s="145" t="s">
        <v>3280</v>
      </c>
      <c r="G1598" s="124" t="s">
        <v>113</v>
      </c>
      <c r="H1598" s="124" t="n">
        <v>201200488</v>
      </c>
      <c r="I1598" s="124" t="s">
        <v>3277</v>
      </c>
      <c r="J1598" s="162" t="s">
        <v>3278</v>
      </c>
      <c r="K1598" s="174" t="n">
        <v>43717</v>
      </c>
      <c r="L1598" s="175" t="n">
        <v>55064</v>
      </c>
      <c r="M1598" s="129" t="str">
        <f aca="true">IF(L1598-TODAY()&lt;0,"",IF(L1598-TODAY()&lt;30,30,IF(L1598-TODAY()&lt;60,60,IF(L1598-TODAY()&lt;90,90,IF(L1598-TODAY()&lt;180,180,"")))))</f>
        <v/>
      </c>
      <c r="N1598" s="177" t="n">
        <v>7000000</v>
      </c>
      <c r="O1598" s="124"/>
      <c r="P1598" s="170"/>
    </row>
    <row r="1599" s="160" customFormat="true" ht="29" hidden="false" customHeight="false" outlineLevel="0" collapsed="false">
      <c r="A1599" s="124" t="s">
        <v>3276</v>
      </c>
      <c r="B1599" s="124" t="str">
        <f aca="false">MID(A1599,8,4)</f>
        <v>2012</v>
      </c>
      <c r="C1599" s="124" t="s">
        <v>49</v>
      </c>
      <c r="D1599" s="124" t="s">
        <v>43</v>
      </c>
      <c r="E1599" s="131" t="s">
        <v>1047</v>
      </c>
      <c r="F1599" s="145" t="s">
        <v>3281</v>
      </c>
      <c r="G1599" s="124" t="s">
        <v>113</v>
      </c>
      <c r="H1599" s="124" t="n">
        <v>201200488</v>
      </c>
      <c r="I1599" s="124" t="s">
        <v>3277</v>
      </c>
      <c r="J1599" s="162" t="s">
        <v>3278</v>
      </c>
      <c r="K1599" s="174" t="n">
        <v>43927</v>
      </c>
      <c r="L1599" s="175" t="n">
        <v>55064</v>
      </c>
      <c r="M1599" s="129"/>
      <c r="N1599" s="177" t="n">
        <v>5000000</v>
      </c>
      <c r="O1599" s="124"/>
      <c r="P1599" s="170"/>
    </row>
    <row r="1600" s="7" customFormat="true" ht="33.75" hidden="false" customHeight="false" outlineLevel="0" collapsed="false">
      <c r="A1600" s="124" t="s">
        <v>3282</v>
      </c>
      <c r="B1600" s="124" t="str">
        <f aca="false">MID(A1600,8,4)</f>
        <v>2017</v>
      </c>
      <c r="C1600" s="124" t="s">
        <v>42</v>
      </c>
      <c r="D1600" s="124" t="s">
        <v>43</v>
      </c>
      <c r="E1600" s="131" t="s">
        <v>44</v>
      </c>
      <c r="F1600" s="145" t="s">
        <v>3283</v>
      </c>
      <c r="G1600" s="124" t="s">
        <v>2952</v>
      </c>
      <c r="H1600" s="124" t="n">
        <v>201700207</v>
      </c>
      <c r="I1600" s="124" t="s">
        <v>3284</v>
      </c>
      <c r="J1600" s="124" t="s">
        <v>3285</v>
      </c>
      <c r="K1600" s="125" t="n">
        <v>42979</v>
      </c>
      <c r="L1600" s="155" t="n">
        <v>47727</v>
      </c>
      <c r="M1600" s="129" t="str">
        <f aca="true">IF(L1600-TODAY()&lt;0,"",IF(L1600-TODAY()&lt;30,30,IF(L1600-TODAY()&lt;60,60,IF(L1600-TODAY()&lt;90,90,IF(L1600-TODAY()&lt;180,180,"")))))</f>
        <v/>
      </c>
      <c r="N1600" s="212" t="n">
        <v>25000</v>
      </c>
      <c r="O1600" s="124"/>
      <c r="P1600" s="6"/>
    </row>
    <row r="1601" s="7" customFormat="true" ht="12.8" hidden="false" customHeight="false" outlineLevel="0" collapsed="false">
      <c r="A1601" s="124" t="s">
        <v>3282</v>
      </c>
      <c r="B1601" s="124" t="str">
        <f aca="false">MID(A1601,8,4)</f>
        <v>2017</v>
      </c>
      <c r="C1601" s="124" t="s">
        <v>42</v>
      </c>
      <c r="D1601" s="213" t="s">
        <v>43</v>
      </c>
      <c r="E1601" s="131" t="s">
        <v>1047</v>
      </c>
      <c r="F1601" s="145" t="s">
        <v>3286</v>
      </c>
      <c r="G1601" s="124" t="s">
        <v>2952</v>
      </c>
      <c r="H1601" s="124" t="n">
        <v>201700207</v>
      </c>
      <c r="I1601" s="124" t="s">
        <v>3284</v>
      </c>
      <c r="J1601" s="124" t="s">
        <v>3285</v>
      </c>
      <c r="K1601" s="125" t="n">
        <v>43523</v>
      </c>
      <c r="L1601" s="155" t="n">
        <v>47727</v>
      </c>
      <c r="M1601" s="129" t="str">
        <f aca="true">IF(L1601-TODAY()&lt;0,"",IF(L1601-TODAY()&lt;30,30,IF(L1601-TODAY()&lt;60,60,IF(L1601-TODAY()&lt;90,90,IF(L1601-TODAY()&lt;180,180,"")))))</f>
        <v/>
      </c>
      <c r="N1601" s="212" t="n">
        <v>25000</v>
      </c>
      <c r="O1601" s="124"/>
      <c r="P1601" s="6"/>
    </row>
    <row r="1602" s="7" customFormat="true" ht="12.8" hidden="false" customHeight="false" outlineLevel="0" collapsed="false">
      <c r="A1602" s="124" t="s">
        <v>3282</v>
      </c>
      <c r="B1602" s="124" t="str">
        <f aca="false">MID(A1602,8,4)</f>
        <v>2017</v>
      </c>
      <c r="C1602" s="124" t="s">
        <v>42</v>
      </c>
      <c r="D1602" s="213" t="s">
        <v>43</v>
      </c>
      <c r="E1602" s="131" t="s">
        <v>1047</v>
      </c>
      <c r="F1602" s="145" t="s">
        <v>3287</v>
      </c>
      <c r="G1602" s="124" t="s">
        <v>2952</v>
      </c>
      <c r="H1602" s="124" t="n">
        <v>201700207</v>
      </c>
      <c r="I1602" s="124" t="s">
        <v>3284</v>
      </c>
      <c r="J1602" s="124" t="s">
        <v>3285</v>
      </c>
      <c r="K1602" s="125" t="n">
        <v>43914</v>
      </c>
      <c r="L1602" s="155" t="n">
        <v>47727</v>
      </c>
      <c r="M1602" s="129"/>
      <c r="N1602" s="212" t="n">
        <v>25000</v>
      </c>
      <c r="O1602" s="124"/>
      <c r="P1602" s="6"/>
    </row>
    <row r="1603" customFormat="false" ht="33.75" hidden="false" customHeight="false" outlineLevel="0" collapsed="false">
      <c r="A1603" s="124" t="s">
        <v>1395</v>
      </c>
      <c r="B1603" s="124" t="str">
        <f aca="false">MID(A1603,8,4)</f>
        <v>2017</v>
      </c>
      <c r="C1603" s="124" t="s">
        <v>42</v>
      </c>
      <c r="D1603" s="213" t="s">
        <v>43</v>
      </c>
      <c r="E1603" s="131" t="s">
        <v>44</v>
      </c>
      <c r="F1603" s="3" t="s">
        <v>3288</v>
      </c>
      <c r="G1603" s="1" t="s">
        <v>3289</v>
      </c>
      <c r="H1603" s="124" t="n">
        <v>201700247</v>
      </c>
      <c r="I1603" s="124" t="s">
        <v>3290</v>
      </c>
      <c r="J1603" s="124" t="s">
        <v>3291</v>
      </c>
      <c r="K1603" s="125" t="n">
        <v>43019</v>
      </c>
      <c r="L1603" s="128" t="n">
        <v>44115</v>
      </c>
      <c r="M1603" s="129" t="n">
        <f aca="true">IF(L1603-TODAY()&lt;0,"",IF(L1603-TODAY()&lt;30,30,IF(L1603-TODAY()&lt;60,60,IF(L1603-TODAY()&lt;90,90,IF(L1603-TODAY()&lt;180,180,"")))))</f>
        <v>180</v>
      </c>
      <c r="N1603" s="214" t="n">
        <v>327382.2</v>
      </c>
      <c r="O1603" s="124"/>
      <c r="P1603" s="6" t="s">
        <v>3292</v>
      </c>
    </row>
    <row r="1604" customFormat="false" ht="22.5" hidden="false" customHeight="false" outlineLevel="0" collapsed="false">
      <c r="A1604" s="124" t="s">
        <v>3293</v>
      </c>
      <c r="B1604" s="124" t="str">
        <f aca="false">MID(A1604,8,4)</f>
        <v>2017</v>
      </c>
      <c r="C1604" s="124" t="s">
        <v>42</v>
      </c>
      <c r="D1604" s="213" t="s">
        <v>43</v>
      </c>
      <c r="E1604" s="131" t="s">
        <v>837</v>
      </c>
      <c r="F1604" s="3" t="s">
        <v>3209</v>
      </c>
      <c r="G1604" s="1" t="s">
        <v>3289</v>
      </c>
      <c r="H1604" s="124" t="n">
        <v>201700247</v>
      </c>
      <c r="I1604" s="124" t="s">
        <v>3290</v>
      </c>
      <c r="J1604" s="124" t="s">
        <v>3291</v>
      </c>
      <c r="K1604" s="125" t="n">
        <v>43384</v>
      </c>
      <c r="L1604" s="128" t="n">
        <v>43749</v>
      </c>
      <c r="M1604" s="129" t="str">
        <f aca="true">IF(L1604-TODAY()&lt;0,"",IF(L1604-TODAY()&lt;30,30,IF(L1604-TODAY()&lt;60,60,IF(L1604-TODAY()&lt;90,90,IF(L1604-TODAY()&lt;180,180,"")))))</f>
        <v/>
      </c>
      <c r="N1604" s="214" t="n">
        <v>318174.1</v>
      </c>
      <c r="O1604" s="124"/>
    </row>
    <row r="1605" customFormat="false" ht="22.5" hidden="false" customHeight="false" outlineLevel="0" collapsed="false">
      <c r="A1605" s="124" t="s">
        <v>3293</v>
      </c>
      <c r="B1605" s="124" t="str">
        <f aca="false">MID(A1605,8,4)</f>
        <v>2017</v>
      </c>
      <c r="C1605" s="124" t="s">
        <v>42</v>
      </c>
      <c r="D1605" s="213" t="s">
        <v>43</v>
      </c>
      <c r="E1605" s="131" t="s">
        <v>837</v>
      </c>
      <c r="F1605" s="3" t="s">
        <v>3294</v>
      </c>
      <c r="G1605" s="1" t="s">
        <v>3289</v>
      </c>
      <c r="H1605" s="124" t="n">
        <v>201700247</v>
      </c>
      <c r="I1605" s="124" t="s">
        <v>3290</v>
      </c>
      <c r="J1605" s="124" t="s">
        <v>3291</v>
      </c>
      <c r="K1605" s="125" t="n">
        <v>43749</v>
      </c>
      <c r="L1605" s="128" t="n">
        <v>44115</v>
      </c>
      <c r="M1605" s="129" t="n">
        <f aca="true">IF(L1605-TODAY()&lt;0,"",IF(L1605-TODAY()&lt;30,30,IF(L1605-TODAY()&lt;60,60,IF(L1605-TODAY()&lt;90,90,IF(L1605-TODAY()&lt;180,180,"")))))</f>
        <v>180</v>
      </c>
      <c r="N1605" s="214" t="n">
        <v>318174.1</v>
      </c>
      <c r="O1605" s="124"/>
    </row>
    <row r="1606" customFormat="false" ht="11.25" hidden="false" customHeight="false" outlineLevel="0" collapsed="false">
      <c r="A1606" s="124" t="s">
        <v>3293</v>
      </c>
      <c r="B1606" s="124" t="str">
        <f aca="false">MID(A1606,8,4)</f>
        <v>2017</v>
      </c>
      <c r="C1606" s="124" t="s">
        <v>42</v>
      </c>
      <c r="D1606" s="213" t="s">
        <v>43</v>
      </c>
      <c r="E1606" s="131" t="s">
        <v>1047</v>
      </c>
      <c r="F1606" s="3" t="s">
        <v>2238</v>
      </c>
      <c r="G1606" s="1" t="s">
        <v>3289</v>
      </c>
      <c r="H1606" s="124" t="n">
        <v>201700247</v>
      </c>
      <c r="I1606" s="124" t="s">
        <v>3290</v>
      </c>
      <c r="J1606" s="124" t="s">
        <v>3291</v>
      </c>
      <c r="K1606" s="125" t="n">
        <v>43749</v>
      </c>
      <c r="L1606" s="128" t="n">
        <v>44115</v>
      </c>
      <c r="M1606" s="129" t="n">
        <f aca="true">IF(L1606-TODAY()&lt;0,"",IF(L1606-TODAY()&lt;30,30,IF(L1606-TODAY()&lt;60,60,IF(L1606-TODAY()&lt;90,90,IF(L1606-TODAY()&lt;180,180,"")))))</f>
        <v>180</v>
      </c>
      <c r="N1606" s="214" t="n">
        <v>9208.1</v>
      </c>
      <c r="O1606" s="124"/>
    </row>
    <row r="1607" customFormat="false" ht="15.75" hidden="false" customHeight="true" outlineLevel="0" collapsed="false">
      <c r="A1607" s="124" t="s">
        <v>1404</v>
      </c>
      <c r="B1607" s="124" t="str">
        <f aca="false">MID(A1607,8,4)</f>
        <v>2016</v>
      </c>
      <c r="C1607" s="124" t="s">
        <v>42</v>
      </c>
      <c r="D1607" s="124" t="s">
        <v>43</v>
      </c>
      <c r="E1607" s="124" t="s">
        <v>44</v>
      </c>
      <c r="F1607" s="194" t="s">
        <v>3295</v>
      </c>
      <c r="G1607" s="1" t="s">
        <v>1212</v>
      </c>
      <c r="H1607" s="124" t="n">
        <v>201700301</v>
      </c>
      <c r="I1607" s="1" t="s">
        <v>1445</v>
      </c>
      <c r="J1607" s="124" t="s">
        <v>3296</v>
      </c>
      <c r="K1607" s="125" t="n">
        <v>43445</v>
      </c>
      <c r="L1607" s="128" t="n">
        <v>44176</v>
      </c>
      <c r="M1607" s="129" t="n">
        <f aca="true">IF(L1607-TODAY()&lt;0,"",IF(L1607-TODAY()&lt;30,30,IF(L1607-TODAY()&lt;60,60,IF(L1607-TODAY()&lt;90,90,IF(L1607-TODAY()&lt;180,180,"")))))</f>
        <v>180</v>
      </c>
      <c r="N1607" s="126" t="n">
        <v>1426469.16</v>
      </c>
      <c r="O1607" s="124"/>
    </row>
    <row r="1608" customFormat="false" ht="11.25" hidden="false" customHeight="false" outlineLevel="0" collapsed="false">
      <c r="A1608" s="124" t="s">
        <v>1404</v>
      </c>
      <c r="B1608" s="124" t="str">
        <f aca="false">MID(A1608,8,4)</f>
        <v>2016</v>
      </c>
      <c r="C1608" s="124" t="s">
        <v>42</v>
      </c>
      <c r="D1608" s="124" t="s">
        <v>43</v>
      </c>
      <c r="E1608" s="124" t="s">
        <v>837</v>
      </c>
      <c r="F1608" s="194" t="s">
        <v>3297</v>
      </c>
      <c r="G1608" s="1" t="s">
        <v>1212</v>
      </c>
      <c r="H1608" s="124" t="n">
        <v>201700301</v>
      </c>
      <c r="I1608" s="1" t="s">
        <v>1445</v>
      </c>
      <c r="J1608" s="124" t="s">
        <v>3296</v>
      </c>
      <c r="K1608" s="125" t="n">
        <v>43445</v>
      </c>
      <c r="L1608" s="128" t="n">
        <v>43445</v>
      </c>
      <c r="M1608" s="129" t="str">
        <f aca="true">IF(L1608-TODAY()&lt;0,"",IF(L1608-TODAY()&lt;30,30,IF(L1608-TODAY()&lt;60,60,IF(L1608-TODAY()&lt;90,90,IF(L1608-TODAY()&lt;180,180,"")))))</f>
        <v/>
      </c>
      <c r="N1608" s="126" t="n">
        <v>1441633.89</v>
      </c>
      <c r="O1608" s="124"/>
      <c r="P1608" s="127"/>
    </row>
    <row r="1609" customFormat="false" ht="11.25" hidden="false" customHeight="false" outlineLevel="0" collapsed="false">
      <c r="A1609" s="124" t="s">
        <v>3298</v>
      </c>
      <c r="B1609" s="124" t="str">
        <f aca="false">MID(A1609,8,4)</f>
        <v>2016</v>
      </c>
      <c r="C1609" s="124" t="s">
        <v>42</v>
      </c>
      <c r="D1609" s="124" t="s">
        <v>43</v>
      </c>
      <c r="E1609" s="124" t="s">
        <v>837</v>
      </c>
      <c r="F1609" s="194" t="s">
        <v>3299</v>
      </c>
      <c r="G1609" s="1" t="s">
        <v>1212</v>
      </c>
      <c r="H1609" s="124" t="n">
        <v>201700301</v>
      </c>
      <c r="I1609" s="1" t="s">
        <v>1445</v>
      </c>
      <c r="J1609" s="124" t="s">
        <v>3296</v>
      </c>
      <c r="K1609" s="125" t="n">
        <v>43445</v>
      </c>
      <c r="L1609" s="155" t="n">
        <v>43810</v>
      </c>
      <c r="M1609" s="129" t="str">
        <f aca="true">IF(L1609-TODAY()&lt;0,"",IF(L1609-TODAY()&lt;30,30,IF(L1609-TODAY()&lt;60,60,IF(L1609-TODAY()&lt;90,90,IF(L1609-TODAY()&lt;180,180,"")))))</f>
        <v/>
      </c>
      <c r="N1609" s="126" t="n">
        <v>1441633.89</v>
      </c>
      <c r="O1609" s="124"/>
    </row>
    <row r="1610" customFormat="false" ht="11.25" hidden="false" customHeight="false" outlineLevel="0" collapsed="false">
      <c r="A1610" s="124" t="s">
        <v>1404</v>
      </c>
      <c r="B1610" s="124" t="str">
        <f aca="false">MID(A1610,8,4)</f>
        <v>2016</v>
      </c>
      <c r="C1610" s="124" t="s">
        <v>42</v>
      </c>
      <c r="D1610" s="124" t="s">
        <v>43</v>
      </c>
      <c r="E1610" s="124" t="s">
        <v>837</v>
      </c>
      <c r="F1610" s="194" t="s">
        <v>3300</v>
      </c>
      <c r="G1610" s="1" t="s">
        <v>1212</v>
      </c>
      <c r="H1610" s="124" t="n">
        <v>201700301</v>
      </c>
      <c r="I1610" s="1" t="s">
        <v>1445</v>
      </c>
      <c r="J1610" s="124" t="s">
        <v>3296</v>
      </c>
      <c r="K1610" s="125" t="n">
        <v>43810</v>
      </c>
      <c r="L1610" s="155" t="n">
        <v>44176</v>
      </c>
      <c r="M1610" s="129" t="n">
        <f aca="true">IF(L1610-TODAY()&lt;0,"",IF(L1610-TODAY()&lt;30,30,IF(L1610-TODAY()&lt;60,60,IF(L1610-TODAY()&lt;90,90,IF(L1610-TODAY()&lt;180,180,"")))))</f>
        <v>180</v>
      </c>
      <c r="N1610" s="126" t="n">
        <v>1327655.43</v>
      </c>
      <c r="O1610" s="124"/>
    </row>
    <row r="1611" customFormat="false" ht="11.25" hidden="false" customHeight="false" outlineLevel="0" collapsed="false">
      <c r="A1611" s="124" t="s">
        <v>1404</v>
      </c>
      <c r="B1611" s="124" t="str">
        <f aca="false">MID(A1611,8,4)</f>
        <v>2016</v>
      </c>
      <c r="C1611" s="124" t="s">
        <v>42</v>
      </c>
      <c r="D1611" s="124" t="s">
        <v>43</v>
      </c>
      <c r="E1611" s="124" t="s">
        <v>1047</v>
      </c>
      <c r="F1611" s="194" t="s">
        <v>3301</v>
      </c>
      <c r="G1611" s="1" t="s">
        <v>1212</v>
      </c>
      <c r="H1611" s="124" t="n">
        <v>201700301</v>
      </c>
      <c r="I1611" s="1" t="s">
        <v>1445</v>
      </c>
      <c r="J1611" s="124" t="s">
        <v>3296</v>
      </c>
      <c r="K1611" s="125" t="n">
        <v>43893</v>
      </c>
      <c r="L1611" s="155" t="n">
        <v>44176</v>
      </c>
      <c r="M1611" s="129" t="n">
        <f aca="true">IF(L1611-TODAY()&lt;0,"",IF(L1611-TODAY()&lt;30,30,IF(L1611-TODAY()&lt;60,60,IF(L1611-TODAY()&lt;90,90,IF(L1611-TODAY()&lt;180,180,"")))))</f>
        <v>180</v>
      </c>
      <c r="N1611" s="126" t="n">
        <v>98813.73</v>
      </c>
      <c r="O1611" s="124"/>
    </row>
    <row r="1612" s="7" customFormat="true" ht="37.3" hidden="false" customHeight="false" outlineLevel="0" collapsed="false">
      <c r="A1612" s="124" t="s">
        <v>3302</v>
      </c>
      <c r="B1612" s="124" t="str">
        <f aca="false">MID(A1612,8,4)</f>
        <v>2017</v>
      </c>
      <c r="C1612" s="1" t="s">
        <v>42</v>
      </c>
      <c r="D1612" s="124" t="s">
        <v>43</v>
      </c>
      <c r="E1612" s="124" t="s">
        <v>44</v>
      </c>
      <c r="F1612" s="145" t="s">
        <v>3303</v>
      </c>
      <c r="G1612" s="1" t="s">
        <v>930</v>
      </c>
      <c r="H1612" s="124" t="n">
        <v>201700316</v>
      </c>
      <c r="I1612" s="1" t="s">
        <v>2625</v>
      </c>
      <c r="J1612" s="1" t="s">
        <v>2626</v>
      </c>
      <c r="K1612" s="125" t="n">
        <v>42827</v>
      </c>
      <c r="L1612" s="142" t="n">
        <v>44288</v>
      </c>
      <c r="M1612" s="129" t="str">
        <f aca="true">IF(L1612-TODAY()&lt;0,"",IF(L1612-TODAY()&lt;30,30,IF(L1612-TODAY()&lt;60,60,IF(L1612-TODAY()&lt;90,90,IF(L1612-TODAY()&lt;180,180,"")))))</f>
        <v/>
      </c>
      <c r="N1612" s="126" t="n">
        <v>86487.12</v>
      </c>
      <c r="O1612" s="124"/>
      <c r="P1612" s="6"/>
    </row>
    <row r="1613" s="7" customFormat="true" ht="22.5" hidden="false" customHeight="false" outlineLevel="0" collapsed="false">
      <c r="A1613" s="124" t="s">
        <v>3302</v>
      </c>
      <c r="B1613" s="124" t="str">
        <f aca="false">MID(A1613,8,4)</f>
        <v>2017</v>
      </c>
      <c r="C1613" s="1" t="s">
        <v>42</v>
      </c>
      <c r="D1613" s="124" t="s">
        <v>43</v>
      </c>
      <c r="E1613" s="124" t="s">
        <v>837</v>
      </c>
      <c r="F1613" s="145" t="s">
        <v>3304</v>
      </c>
      <c r="G1613" s="1" t="s">
        <v>930</v>
      </c>
      <c r="H1613" s="124" t="n">
        <v>201700316</v>
      </c>
      <c r="I1613" s="1" t="s">
        <v>2625</v>
      </c>
      <c r="J1613" s="1" t="s">
        <v>2626</v>
      </c>
      <c r="K1613" s="125" t="n">
        <v>43467</v>
      </c>
      <c r="L1613" s="142" t="n">
        <v>43557</v>
      </c>
      <c r="M1613" s="129" t="str">
        <f aca="true">IF(L1613-TODAY()&lt;0,"",IF(L1613-TODAY()&lt;30,30,IF(L1613-TODAY()&lt;60,60,IF(L1613-TODAY()&lt;90,90,IF(L1613-TODAY()&lt;180,180,"")))))</f>
        <v/>
      </c>
      <c r="N1613" s="126" t="n">
        <v>20550</v>
      </c>
      <c r="O1613" s="124"/>
      <c r="P1613" s="6" t="s">
        <v>3305</v>
      </c>
    </row>
    <row r="1614" s="7" customFormat="true" ht="12.8" hidden="false" customHeight="false" outlineLevel="0" collapsed="false">
      <c r="A1614" s="124" t="s">
        <v>3302</v>
      </c>
      <c r="B1614" s="124" t="str">
        <f aca="false">MID(A1614,8,4)</f>
        <v>2017</v>
      </c>
      <c r="C1614" s="1" t="s">
        <v>42</v>
      </c>
      <c r="D1614" s="124" t="s">
        <v>43</v>
      </c>
      <c r="E1614" s="124" t="s">
        <v>837</v>
      </c>
      <c r="F1614" s="145" t="s">
        <v>2995</v>
      </c>
      <c r="G1614" s="1" t="s">
        <v>930</v>
      </c>
      <c r="H1614" s="124" t="n">
        <v>201700316</v>
      </c>
      <c r="I1614" s="1" t="s">
        <v>2625</v>
      </c>
      <c r="J1614" s="1" t="s">
        <v>2626</v>
      </c>
      <c r="K1614" s="125" t="n">
        <v>43557</v>
      </c>
      <c r="L1614" s="142" t="n">
        <v>43923</v>
      </c>
      <c r="M1614" s="129" t="str">
        <f aca="true">IF(L1614-TODAY()&lt;0,"",IF(L1614-TODAY()&lt;30,30,IF(L1614-TODAY()&lt;60,60,IF(L1614-TODAY()&lt;90,90,IF(L1614-TODAY()&lt;180,180,"")))))</f>
        <v/>
      </c>
      <c r="N1614" s="126" t="n">
        <v>82200</v>
      </c>
      <c r="O1614" s="124"/>
      <c r="P1614" s="6"/>
    </row>
    <row r="1615" s="7" customFormat="true" ht="12.8" hidden="false" customHeight="false" outlineLevel="0" collapsed="false">
      <c r="A1615" s="124" t="s">
        <v>3302</v>
      </c>
      <c r="B1615" s="124" t="str">
        <f aca="false">MID(A1615,8,4)</f>
        <v>2017</v>
      </c>
      <c r="C1615" s="1" t="s">
        <v>42</v>
      </c>
      <c r="D1615" s="124" t="s">
        <v>43</v>
      </c>
      <c r="E1615" s="124" t="s">
        <v>1047</v>
      </c>
      <c r="F1615" s="145" t="s">
        <v>2328</v>
      </c>
      <c r="G1615" s="1" t="s">
        <v>930</v>
      </c>
      <c r="H1615" s="124" t="n">
        <v>201700316</v>
      </c>
      <c r="I1615" s="1" t="s">
        <v>2625</v>
      </c>
      <c r="J1615" s="1" t="s">
        <v>2626</v>
      </c>
      <c r="K1615" s="125" t="n">
        <v>43832</v>
      </c>
      <c r="L1615" s="142" t="n">
        <v>43923</v>
      </c>
      <c r="M1615" s="129"/>
      <c r="N1615" s="126" t="n">
        <v>4287.12</v>
      </c>
      <c r="O1615" s="124"/>
      <c r="P1615" s="6"/>
    </row>
    <row r="1616" s="7" customFormat="true" ht="12.8" hidden="false" customHeight="false" outlineLevel="0" collapsed="false">
      <c r="A1616" s="124" t="s">
        <v>3302</v>
      </c>
      <c r="B1616" s="124" t="str">
        <f aca="false">MID(A1616,8,4)</f>
        <v>2017</v>
      </c>
      <c r="C1616" s="1" t="s">
        <v>42</v>
      </c>
      <c r="D1616" s="124" t="s">
        <v>43</v>
      </c>
      <c r="E1616" s="124" t="s">
        <v>837</v>
      </c>
      <c r="F1616" s="145" t="s">
        <v>2440</v>
      </c>
      <c r="G1616" s="1" t="s">
        <v>930</v>
      </c>
      <c r="H1616" s="124" t="n">
        <v>201700316</v>
      </c>
      <c r="I1616" s="1" t="s">
        <v>2625</v>
      </c>
      <c r="J1616" s="1" t="s">
        <v>2626</v>
      </c>
      <c r="K1616" s="125" t="n">
        <v>43923</v>
      </c>
      <c r="L1616" s="142" t="n">
        <v>44288</v>
      </c>
      <c r="M1616" s="129"/>
      <c r="N1616" s="126" t="n">
        <v>86487.12</v>
      </c>
      <c r="O1616" s="124"/>
      <c r="P1616" s="6"/>
    </row>
    <row r="1617" customFormat="false" ht="11.25" hidden="false" customHeight="false" outlineLevel="0" collapsed="false">
      <c r="A1617" s="124" t="s">
        <v>1373</v>
      </c>
      <c r="B1617" s="124" t="str">
        <f aca="false">MID(A1617,8,4)</f>
        <v>2017</v>
      </c>
      <c r="C1617" s="1" t="s">
        <v>42</v>
      </c>
      <c r="D1617" s="124" t="s">
        <v>37</v>
      </c>
      <c r="E1617" s="124" t="s">
        <v>44</v>
      </c>
      <c r="F1617" s="194" t="s">
        <v>3306</v>
      </c>
      <c r="G1617" s="1" t="s">
        <v>113</v>
      </c>
      <c r="H1617" s="124" t="n">
        <v>201700221</v>
      </c>
      <c r="I1617" s="1" t="s">
        <v>3307</v>
      </c>
      <c r="J1617" s="137" t="s">
        <v>2953</v>
      </c>
      <c r="K1617" s="125" t="n">
        <v>43001</v>
      </c>
      <c r="L1617" s="125" t="n">
        <v>44097</v>
      </c>
      <c r="M1617" s="129" t="n">
        <f aca="true">IF(L1617-TODAY()&lt;0,"",IF(L1617-TODAY()&lt;30,30,IF(L1617-TODAY()&lt;60,60,IF(L1617-TODAY()&lt;90,90,IF(L1617-TODAY()&lt;180,180,"")))))</f>
        <v>180</v>
      </c>
      <c r="N1617" s="126" t="n">
        <v>111066.48</v>
      </c>
      <c r="O1617" s="124" t="n">
        <v>3</v>
      </c>
      <c r="P1617" s="6" t="s">
        <v>3246</v>
      </c>
    </row>
    <row r="1618" customFormat="false" ht="45" hidden="false" customHeight="false" outlineLevel="0" collapsed="false">
      <c r="A1618" s="124" t="s">
        <v>1373</v>
      </c>
      <c r="B1618" s="124" t="str">
        <f aca="false">MID(A1618,8,4)</f>
        <v>2017</v>
      </c>
      <c r="C1618" s="1" t="s">
        <v>42</v>
      </c>
      <c r="D1618" s="124" t="s">
        <v>37</v>
      </c>
      <c r="E1618" s="124" t="s">
        <v>1047</v>
      </c>
      <c r="F1618" s="145" t="s">
        <v>3308</v>
      </c>
      <c r="G1618" s="1" t="s">
        <v>113</v>
      </c>
      <c r="H1618" s="124" t="n">
        <v>201700221</v>
      </c>
      <c r="I1618" s="1" t="s">
        <v>3307</v>
      </c>
      <c r="J1618" s="137" t="s">
        <v>2953</v>
      </c>
      <c r="K1618" s="125" t="n">
        <v>43101</v>
      </c>
      <c r="L1618" s="125" t="n">
        <v>43731</v>
      </c>
      <c r="M1618" s="129" t="str">
        <f aca="true">IF(L1618-TODAY()&lt;0,"",IF(L1618-TODAY()&lt;30,30,IF(L1618-TODAY()&lt;60,60,IF(L1618-TODAY()&lt;90,90,IF(L1618-TODAY()&lt;180,180,"")))))</f>
        <v/>
      </c>
      <c r="N1618" s="126" t="n">
        <v>102737.16</v>
      </c>
      <c r="O1618" s="124" t="n">
        <v>3</v>
      </c>
    </row>
    <row r="1619" customFormat="false" ht="22.5" hidden="false" customHeight="false" outlineLevel="0" collapsed="false">
      <c r="A1619" s="124" t="s">
        <v>1373</v>
      </c>
      <c r="B1619" s="124" t="str">
        <f aca="false">MID(A1619,8,4)</f>
        <v>2017</v>
      </c>
      <c r="C1619" s="1" t="s">
        <v>42</v>
      </c>
      <c r="D1619" s="124" t="s">
        <v>37</v>
      </c>
      <c r="E1619" s="124" t="s">
        <v>837</v>
      </c>
      <c r="F1619" s="145" t="s">
        <v>3309</v>
      </c>
      <c r="G1619" s="1" t="s">
        <v>113</v>
      </c>
      <c r="H1619" s="124" t="n">
        <v>201700221</v>
      </c>
      <c r="I1619" s="1" t="s">
        <v>3307</v>
      </c>
      <c r="J1619" s="137" t="s">
        <v>2953</v>
      </c>
      <c r="K1619" s="125" t="n">
        <v>43306</v>
      </c>
      <c r="L1619" s="125" t="n">
        <v>43731</v>
      </c>
      <c r="M1619" s="129" t="str">
        <f aca="true">IF(L1619-TODAY()&lt;0,"",IF(L1619-TODAY()&lt;30,30,IF(L1619-TODAY()&lt;60,60,IF(L1619-TODAY()&lt;90,90,IF(L1619-TODAY()&lt;180,180,"")))))</f>
        <v/>
      </c>
      <c r="N1619" s="126" t="n">
        <v>102737.16</v>
      </c>
      <c r="O1619" s="124" t="n">
        <v>3</v>
      </c>
    </row>
    <row r="1620" customFormat="false" ht="22.5" hidden="false" customHeight="false" outlineLevel="0" collapsed="false">
      <c r="A1620" s="124" t="s">
        <v>1373</v>
      </c>
      <c r="B1620" s="124" t="str">
        <f aca="false">MID(A1620,8,4)</f>
        <v>2017</v>
      </c>
      <c r="C1620" s="1" t="s">
        <v>42</v>
      </c>
      <c r="D1620" s="124" t="s">
        <v>37</v>
      </c>
      <c r="E1620" s="124" t="s">
        <v>1047</v>
      </c>
      <c r="F1620" s="145" t="s">
        <v>2721</v>
      </c>
      <c r="G1620" s="1" t="s">
        <v>113</v>
      </c>
      <c r="H1620" s="124" t="n">
        <v>201700221</v>
      </c>
      <c r="I1620" s="1" t="s">
        <v>3307</v>
      </c>
      <c r="J1620" s="137" t="s">
        <v>2953</v>
      </c>
      <c r="K1620" s="125" t="n">
        <v>43466</v>
      </c>
      <c r="L1620" s="125" t="n">
        <v>43731</v>
      </c>
      <c r="M1620" s="129" t="str">
        <f aca="true">IF(L1620-TODAY()&lt;0,"",IF(L1620-TODAY()&lt;30,30,IF(L1620-TODAY()&lt;60,60,IF(L1620-TODAY()&lt;90,90,IF(L1620-TODAY()&lt;180,180,"")))))</f>
        <v/>
      </c>
      <c r="N1620" s="126" t="n">
        <v>2712.94</v>
      </c>
      <c r="O1620" s="124" t="n">
        <v>3</v>
      </c>
    </row>
    <row r="1621" customFormat="false" ht="22.5" hidden="false" customHeight="false" outlineLevel="0" collapsed="false">
      <c r="A1621" s="124" t="s">
        <v>1373</v>
      </c>
      <c r="B1621" s="124" t="str">
        <f aca="false">MID(A1621,8,4)</f>
        <v>2017</v>
      </c>
      <c r="C1621" s="1" t="s">
        <v>42</v>
      </c>
      <c r="D1621" s="124" t="s">
        <v>37</v>
      </c>
      <c r="E1621" s="124" t="s">
        <v>837</v>
      </c>
      <c r="F1621" s="145" t="s">
        <v>3310</v>
      </c>
      <c r="G1621" s="1" t="s">
        <v>113</v>
      </c>
      <c r="H1621" s="124" t="n">
        <v>201700221</v>
      </c>
      <c r="I1621" s="1" t="s">
        <v>3307</v>
      </c>
      <c r="J1621" s="137" t="s">
        <v>2953</v>
      </c>
      <c r="K1621" s="125" t="n">
        <v>43731</v>
      </c>
      <c r="L1621" s="125" t="n">
        <v>44097</v>
      </c>
      <c r="M1621" s="129" t="n">
        <f aca="true">IF(L1621-TODAY()&lt;0,"",IF(L1621-TODAY()&lt;30,30,IF(L1621-TODAY()&lt;60,60,IF(L1621-TODAY()&lt;90,90,IF(L1621-TODAY()&lt;180,180,"")))))</f>
        <v>180</v>
      </c>
      <c r="N1621" s="126" t="n">
        <v>106475.04</v>
      </c>
      <c r="O1621" s="124" t="n">
        <v>3</v>
      </c>
    </row>
    <row r="1622" customFormat="false" ht="22.5" hidden="false" customHeight="false" outlineLevel="0" collapsed="false">
      <c r="A1622" s="124" t="s">
        <v>1373</v>
      </c>
      <c r="B1622" s="124" t="str">
        <f aca="false">MID(A1622,8,4)</f>
        <v>2017</v>
      </c>
      <c r="C1622" s="1" t="s">
        <v>42</v>
      </c>
      <c r="D1622" s="124" t="s">
        <v>37</v>
      </c>
      <c r="E1622" s="124" t="s">
        <v>1047</v>
      </c>
      <c r="F1622" s="145" t="s">
        <v>3133</v>
      </c>
      <c r="G1622" s="1" t="s">
        <v>113</v>
      </c>
      <c r="H1622" s="124" t="n">
        <v>201700221</v>
      </c>
      <c r="I1622" s="1" t="s">
        <v>3307</v>
      </c>
      <c r="J1622" s="137" t="s">
        <v>2953</v>
      </c>
      <c r="K1622" s="125" t="n">
        <v>43831</v>
      </c>
      <c r="L1622" s="125" t="n">
        <v>44097</v>
      </c>
      <c r="M1622" s="129" t="n">
        <f aca="true">IF(L1622-TODAY()&lt;0,"",IF(L1622-TODAY()&lt;30,30,IF(L1622-TODAY()&lt;60,60,IF(L1622-TODAY()&lt;90,90,IF(L1622-TODAY()&lt;180,180,"")))))</f>
        <v>180</v>
      </c>
      <c r="N1622" s="126" t="n">
        <v>3346.62</v>
      </c>
      <c r="O1622" s="124" t="n">
        <v>3</v>
      </c>
    </row>
    <row r="1623" customFormat="false" ht="12.8" hidden="false" customHeight="false" outlineLevel="0" collapsed="false">
      <c r="A1623" s="124" t="s">
        <v>3311</v>
      </c>
      <c r="B1623" s="124" t="str">
        <f aca="false">MID(A1623,8,4)</f>
        <v>2017</v>
      </c>
      <c r="C1623" s="1" t="s">
        <v>49</v>
      </c>
      <c r="D1623" s="124" t="s">
        <v>22</v>
      </c>
      <c r="E1623" s="124" t="s">
        <v>44</v>
      </c>
      <c r="F1623" s="194" t="s">
        <v>3312</v>
      </c>
      <c r="G1623" s="1" t="s">
        <v>320</v>
      </c>
      <c r="H1623" s="124" t="n">
        <v>201700353</v>
      </c>
      <c r="I1623" s="1" t="s">
        <v>3313</v>
      </c>
      <c r="J1623" s="1" t="s">
        <v>3314</v>
      </c>
      <c r="K1623" s="128" t="n">
        <v>43115</v>
      </c>
      <c r="L1623" s="128" t="n">
        <v>45822</v>
      </c>
      <c r="M1623" s="129" t="str">
        <f aca="true">IF(L1623-TODAY()&lt;0,"",IF(L1623-TODAY()&lt;30,30,IF(L1623-TODAY()&lt;60,60,IF(L1623-TODAY()&lt;90,90,IF(L1623-TODAY()&lt;180,180,"")))))</f>
        <v/>
      </c>
      <c r="N1623" s="126" t="n">
        <v>415383.24</v>
      </c>
      <c r="O1623" s="124"/>
      <c r="P1623" s="6" t="s">
        <v>1931</v>
      </c>
    </row>
    <row r="1624" customFormat="false" ht="22.5" hidden="false" customHeight="false" outlineLevel="0" collapsed="false">
      <c r="A1624" s="124" t="s">
        <v>3311</v>
      </c>
      <c r="B1624" s="124" t="str">
        <f aca="false">MID(A1624,8,4)</f>
        <v>2017</v>
      </c>
      <c r="C1624" s="1" t="s">
        <v>49</v>
      </c>
      <c r="D1624" s="124" t="s">
        <v>22</v>
      </c>
      <c r="E1624" s="124" t="s">
        <v>837</v>
      </c>
      <c r="F1624" s="145" t="s">
        <v>3315</v>
      </c>
      <c r="G1624" s="1" t="s">
        <v>320</v>
      </c>
      <c r="H1624" s="124" t="n">
        <v>201700353</v>
      </c>
      <c r="I1624" s="1" t="s">
        <v>3313</v>
      </c>
      <c r="J1624" s="1" t="s">
        <v>3314</v>
      </c>
      <c r="K1624" s="128" t="n">
        <v>43238</v>
      </c>
      <c r="L1624" s="128" t="n">
        <v>43996</v>
      </c>
      <c r="M1624" s="129" t="str">
        <f aca="true">IF(L1624-TODAY()&lt;0,"",IF(L1624-TODAY()&lt;30,30,IF(L1624-TODAY()&lt;60,60,IF(L1624-TODAY()&lt;90,90,IF(L1624-TODAY()&lt;180,180,"")))))</f>
        <v/>
      </c>
      <c r="N1624" s="126" t="n">
        <v>0</v>
      </c>
      <c r="O1624" s="124"/>
    </row>
    <row r="1625" customFormat="false" ht="11.25" hidden="false" customHeight="false" outlineLevel="0" collapsed="false">
      <c r="A1625" s="124" t="s">
        <v>3311</v>
      </c>
      <c r="B1625" s="124" t="str">
        <f aca="false">MID(A1625,8,4)</f>
        <v>2017</v>
      </c>
      <c r="C1625" s="1" t="s">
        <v>49</v>
      </c>
      <c r="D1625" s="124" t="s">
        <v>22</v>
      </c>
      <c r="E1625" s="124" t="s">
        <v>1047</v>
      </c>
      <c r="F1625" s="145" t="s">
        <v>3316</v>
      </c>
      <c r="G1625" s="1" t="s">
        <v>320</v>
      </c>
      <c r="H1625" s="124" t="n">
        <v>201700353</v>
      </c>
      <c r="I1625" s="1" t="s">
        <v>3313</v>
      </c>
      <c r="J1625" s="1" t="s">
        <v>3314</v>
      </c>
      <c r="K1625" s="128" t="n">
        <v>43480</v>
      </c>
      <c r="L1625" s="128" t="n">
        <v>43996</v>
      </c>
      <c r="M1625" s="129" t="str">
        <f aca="true">IF(L1625-TODAY()&lt;0,"",IF(L1625-TODAY()&lt;30,30,IF(L1625-TODAY()&lt;60,60,IF(L1625-TODAY()&lt;90,90,IF(L1625-TODAY()&lt;180,180,"")))))</f>
        <v/>
      </c>
      <c r="N1625" s="126" t="n">
        <v>27178.68</v>
      </c>
      <c r="O1625" s="124"/>
    </row>
    <row r="1626" customFormat="false" ht="12.8" hidden="false" customHeight="false" outlineLevel="0" collapsed="false">
      <c r="A1626" s="124" t="s">
        <v>3311</v>
      </c>
      <c r="B1626" s="124" t="str">
        <f aca="false">MID(A1626,8,4)</f>
        <v>2017</v>
      </c>
      <c r="C1626" s="1" t="s">
        <v>49</v>
      </c>
      <c r="D1626" s="124" t="s">
        <v>22</v>
      </c>
      <c r="E1626" s="124" t="s">
        <v>1047</v>
      </c>
      <c r="F1626" s="145" t="s">
        <v>3317</v>
      </c>
      <c r="G1626" s="1" t="s">
        <v>320</v>
      </c>
      <c r="H1626" s="124" t="n">
        <v>201700353</v>
      </c>
      <c r="I1626" s="1" t="s">
        <v>3313</v>
      </c>
      <c r="J1626" s="1" t="s">
        <v>3314</v>
      </c>
      <c r="K1626" s="128" t="n">
        <v>43845</v>
      </c>
      <c r="L1626" s="128" t="n">
        <v>43996</v>
      </c>
      <c r="M1626" s="129" t="str">
        <f aca="true">IF(L1626-TODAY()&lt;0,"",IF(L1626-TODAY()&lt;30,30,IF(L1626-TODAY()&lt;60,60,IF(L1626-TODAY()&lt;90,90,IF(L1626-TODAY()&lt;180,180,"")))))</f>
        <v/>
      </c>
      <c r="N1626" s="126" t="n">
        <v>14162.28</v>
      </c>
      <c r="O1626" s="124"/>
    </row>
    <row r="1627" customFormat="false" ht="19.25" hidden="false" customHeight="false" outlineLevel="0" collapsed="false">
      <c r="A1627" s="124" t="s">
        <v>3311</v>
      </c>
      <c r="B1627" s="124" t="str">
        <f aca="false">MID(A1627,8,4)</f>
        <v>2017</v>
      </c>
      <c r="C1627" s="1" t="s">
        <v>49</v>
      </c>
      <c r="D1627" s="124" t="s">
        <v>22</v>
      </c>
      <c r="E1627" s="124" t="s">
        <v>837</v>
      </c>
      <c r="F1627" s="145" t="s">
        <v>3264</v>
      </c>
      <c r="G1627" s="1" t="s">
        <v>320</v>
      </c>
      <c r="H1627" s="124" t="n">
        <v>201700353</v>
      </c>
      <c r="I1627" s="1" t="s">
        <v>3313</v>
      </c>
      <c r="J1627" s="1" t="s">
        <v>3314</v>
      </c>
      <c r="K1627" s="128" t="n">
        <v>43996</v>
      </c>
      <c r="L1627" s="128" t="n">
        <v>45822</v>
      </c>
      <c r="M1627" s="129"/>
      <c r="N1627" s="126" t="n">
        <v>415383.24</v>
      </c>
      <c r="O1627" s="124"/>
      <c r="P1627" s="6" t="s">
        <v>1931</v>
      </c>
    </row>
    <row r="1628" customFormat="false" ht="27.75" hidden="false" customHeight="true" outlineLevel="0" collapsed="false">
      <c r="A1628" s="124" t="s">
        <v>3318</v>
      </c>
      <c r="B1628" s="124" t="str">
        <f aca="false">MID(A1628,8,4)</f>
        <v>2017</v>
      </c>
      <c r="C1628" s="1" t="s">
        <v>42</v>
      </c>
      <c r="D1628" s="124" t="s">
        <v>43</v>
      </c>
      <c r="E1628" s="124" t="s">
        <v>44</v>
      </c>
      <c r="F1628" s="3" t="s">
        <v>3319</v>
      </c>
      <c r="G1628" s="1" t="s">
        <v>1961</v>
      </c>
      <c r="H1628" s="124" t="n">
        <v>201700266</v>
      </c>
      <c r="I1628" s="1" t="s">
        <v>3320</v>
      </c>
      <c r="J1628" s="1" t="s">
        <v>3321</v>
      </c>
      <c r="K1628" s="125" t="n">
        <v>43157</v>
      </c>
      <c r="L1628" s="125" t="n">
        <v>44253</v>
      </c>
      <c r="M1628" s="129" t="str">
        <f aca="true">IF(L1628-TODAY()&lt;0,"",IF(L1628-TODAY()&lt;30,30,IF(L1628-TODAY()&lt;60,60,IF(L1628-TODAY()&lt;90,90,IF(L1628-TODAY()&lt;180,180,"")))))</f>
        <v/>
      </c>
      <c r="N1628" s="126" t="n">
        <v>4054337.49</v>
      </c>
      <c r="O1628" s="124"/>
    </row>
    <row r="1629" s="7" customFormat="true" ht="22.5" hidden="false" customHeight="false" outlineLevel="0" collapsed="false">
      <c r="A1629" s="124" t="s">
        <v>3318</v>
      </c>
      <c r="B1629" s="124" t="str">
        <f aca="false">MID(A1629,8,4)</f>
        <v>2017</v>
      </c>
      <c r="C1629" s="1" t="s">
        <v>42</v>
      </c>
      <c r="D1629" s="124" t="s">
        <v>43</v>
      </c>
      <c r="E1629" s="124" t="s">
        <v>837</v>
      </c>
      <c r="F1629" s="3" t="s">
        <v>3322</v>
      </c>
      <c r="G1629" s="1" t="s">
        <v>1961</v>
      </c>
      <c r="H1629" s="124" t="n">
        <v>201700266</v>
      </c>
      <c r="I1629" s="1" t="s">
        <v>3320</v>
      </c>
      <c r="J1629" s="1" t="s">
        <v>3321</v>
      </c>
      <c r="K1629" s="125" t="n">
        <v>43522</v>
      </c>
      <c r="L1629" s="125" t="n">
        <v>43887</v>
      </c>
      <c r="M1629" s="129" t="str">
        <f aca="true">IF(L1629-TODAY()&lt;0,"",IF(L1629-TODAY()&lt;30,30,IF(L1629-TODAY()&lt;60,60,IF(L1629-TODAY()&lt;90,90,IF(L1629-TODAY()&lt;180,180,"")))))</f>
        <v/>
      </c>
      <c r="N1629" s="126" t="n">
        <v>3751237.5</v>
      </c>
      <c r="O1629" s="124"/>
      <c r="P1629" s="6"/>
    </row>
    <row r="1630" s="7" customFormat="true" ht="22.5" hidden="false" customHeight="false" outlineLevel="0" collapsed="false">
      <c r="A1630" s="124" t="s">
        <v>3318</v>
      </c>
      <c r="B1630" s="124" t="str">
        <f aca="false">MID(A1630,8,4)</f>
        <v>2017</v>
      </c>
      <c r="C1630" s="1" t="s">
        <v>42</v>
      </c>
      <c r="D1630" s="124" t="s">
        <v>43</v>
      </c>
      <c r="E1630" s="124" t="s">
        <v>1047</v>
      </c>
      <c r="F1630" s="3" t="s">
        <v>2238</v>
      </c>
      <c r="G1630" s="1" t="s">
        <v>1961</v>
      </c>
      <c r="H1630" s="124" t="n">
        <v>201700266</v>
      </c>
      <c r="I1630" s="1" t="s">
        <v>3320</v>
      </c>
      <c r="J1630" s="1" t="s">
        <v>3321</v>
      </c>
      <c r="K1630" s="125" t="n">
        <v>43522</v>
      </c>
      <c r="L1630" s="125" t="n">
        <v>43887</v>
      </c>
      <c r="M1630" s="129" t="str">
        <f aca="true">IF(L1630-TODAY()&lt;0,"",IF(L1630-TODAY()&lt;30,30,IF(L1630-TODAY()&lt;60,60,IF(L1630-TODAY()&lt;90,90,IF(L1630-TODAY()&lt;180,180,"")))))</f>
        <v/>
      </c>
      <c r="N1630" s="126" t="n">
        <v>141046.53</v>
      </c>
      <c r="O1630" s="124"/>
      <c r="P1630" s="6"/>
    </row>
    <row r="1631" s="7" customFormat="true" ht="22.5" hidden="false" customHeight="false" outlineLevel="0" collapsed="false">
      <c r="A1631" s="124" t="s">
        <v>3318</v>
      </c>
      <c r="B1631" s="124" t="str">
        <f aca="false">MID(A1631,8,4)</f>
        <v>2017</v>
      </c>
      <c r="C1631" s="1" t="s">
        <v>42</v>
      </c>
      <c r="D1631" s="124" t="s">
        <v>43</v>
      </c>
      <c r="E1631" s="124" t="s">
        <v>837</v>
      </c>
      <c r="F1631" s="3" t="s">
        <v>3323</v>
      </c>
      <c r="G1631" s="1" t="s">
        <v>1961</v>
      </c>
      <c r="H1631" s="124" t="n">
        <v>201700266</v>
      </c>
      <c r="I1631" s="1" t="s">
        <v>3320</v>
      </c>
      <c r="J1631" s="1" t="s">
        <v>3321</v>
      </c>
      <c r="K1631" s="125" t="n">
        <v>43887</v>
      </c>
      <c r="L1631" s="125" t="n">
        <v>44253</v>
      </c>
      <c r="M1631" s="129" t="str">
        <f aca="true">IF(L1631-TODAY()&lt;0,"",IF(L1631-TODAY()&lt;30,30,IF(L1631-TODAY()&lt;60,60,IF(L1631-TODAY()&lt;90,90,IF(L1631-TODAY()&lt;180,180,"")))))</f>
        <v/>
      </c>
      <c r="N1631" s="126" t="n">
        <v>3892284.03</v>
      </c>
      <c r="O1631" s="124"/>
      <c r="P1631" s="6"/>
    </row>
    <row r="1632" s="7" customFormat="true" ht="22.5" hidden="false" customHeight="false" outlineLevel="0" collapsed="false">
      <c r="A1632" s="124" t="s">
        <v>3318</v>
      </c>
      <c r="B1632" s="124" t="str">
        <f aca="false">MID(A1632,8,4)</f>
        <v>2017</v>
      </c>
      <c r="C1632" s="1" t="s">
        <v>42</v>
      </c>
      <c r="D1632" s="124" t="s">
        <v>43</v>
      </c>
      <c r="E1632" s="124" t="s">
        <v>1047</v>
      </c>
      <c r="F1632" s="3" t="s">
        <v>3182</v>
      </c>
      <c r="G1632" s="1" t="s">
        <v>1961</v>
      </c>
      <c r="H1632" s="124" t="n">
        <v>201700266</v>
      </c>
      <c r="I1632" s="1" t="s">
        <v>3320</v>
      </c>
      <c r="J1632" s="1" t="s">
        <v>3321</v>
      </c>
      <c r="K1632" s="125" t="n">
        <v>43887</v>
      </c>
      <c r="L1632" s="125" t="n">
        <v>44253</v>
      </c>
      <c r="M1632" s="129" t="str">
        <f aca="true">IF(L1632-TODAY()&lt;0,"",IF(L1632-TODAY()&lt;30,30,IF(L1632-TODAY()&lt;60,60,IF(L1632-TODAY()&lt;90,90,IF(L1632-TODAY()&lt;180,180,"")))))</f>
        <v/>
      </c>
      <c r="N1632" s="126" t="n">
        <v>162053.46</v>
      </c>
      <c r="O1632" s="124"/>
      <c r="P1632" s="6"/>
    </row>
    <row r="1633" s="7" customFormat="true" ht="56.25" hidden="false" customHeight="false" outlineLevel="0" collapsed="false">
      <c r="A1633" s="124" t="s">
        <v>3324</v>
      </c>
      <c r="B1633" s="124" t="str">
        <f aca="false">MID(A1633,8,4)</f>
        <v>2017</v>
      </c>
      <c r="C1633" s="1" t="s">
        <v>42</v>
      </c>
      <c r="D1633" s="124" t="s">
        <v>43</v>
      </c>
      <c r="E1633" s="124" t="s">
        <v>44</v>
      </c>
      <c r="F1633" s="145" t="s">
        <v>3325</v>
      </c>
      <c r="G1633" s="1" t="s">
        <v>976</v>
      </c>
      <c r="H1633" s="124" t="n">
        <v>201700234</v>
      </c>
      <c r="I1633" s="1" t="s">
        <v>3326</v>
      </c>
      <c r="J1633" s="1" t="s">
        <v>3327</v>
      </c>
      <c r="K1633" s="125" t="n">
        <v>42996</v>
      </c>
      <c r="L1633" s="128" t="n">
        <v>44092</v>
      </c>
      <c r="M1633" s="129" t="n">
        <f aca="true">IF(L1633-TODAY()&lt;0,"",IF(L1633-TODAY()&lt;30,30,IF(L1633-TODAY()&lt;60,60,IF(L1633-TODAY()&lt;90,90,IF(L1633-TODAY()&lt;180,180,"")))))</f>
        <v>180</v>
      </c>
      <c r="N1633" s="126" t="n">
        <v>77676.24</v>
      </c>
      <c r="O1633" s="124"/>
      <c r="P1633" s="6"/>
    </row>
    <row r="1634" s="7" customFormat="true" ht="22.5" hidden="false" customHeight="false" outlineLevel="0" collapsed="false">
      <c r="A1634" s="124" t="s">
        <v>3324</v>
      </c>
      <c r="B1634" s="124" t="str">
        <f aca="false">MID(A1634,8,4)</f>
        <v>2017</v>
      </c>
      <c r="C1634" s="1" t="s">
        <v>42</v>
      </c>
      <c r="D1634" s="124" t="s">
        <v>43</v>
      </c>
      <c r="E1634" s="124" t="s">
        <v>837</v>
      </c>
      <c r="F1634" s="145" t="s">
        <v>3187</v>
      </c>
      <c r="G1634" s="1" t="s">
        <v>976</v>
      </c>
      <c r="H1634" s="124" t="n">
        <v>201700234</v>
      </c>
      <c r="I1634" s="1" t="s">
        <v>3326</v>
      </c>
      <c r="J1634" s="1" t="s">
        <v>3327</v>
      </c>
      <c r="K1634" s="125" t="n">
        <v>43361</v>
      </c>
      <c r="L1634" s="128" t="n">
        <v>44092</v>
      </c>
      <c r="M1634" s="129" t="n">
        <f aca="true">IF(L1634-TODAY()&lt;0,"",IF(L1634-TODAY()&lt;30,30,IF(L1634-TODAY()&lt;60,60,IF(L1634-TODAY()&lt;90,90,IF(L1634-TODAY()&lt;180,180,"")))))</f>
        <v>180</v>
      </c>
      <c r="N1634" s="5" t="n">
        <v>77676.24</v>
      </c>
      <c r="O1634" s="124"/>
      <c r="P1634" s="6"/>
    </row>
    <row r="1635" s="7" customFormat="true" ht="22.5" hidden="false" customHeight="false" outlineLevel="0" collapsed="false">
      <c r="A1635" s="124" t="s">
        <v>3324</v>
      </c>
      <c r="B1635" s="124" t="str">
        <f aca="false">MID(A1635,8,4)</f>
        <v>2017</v>
      </c>
      <c r="C1635" s="1" t="s">
        <v>42</v>
      </c>
      <c r="D1635" s="124" t="s">
        <v>43</v>
      </c>
      <c r="E1635" s="124" t="s">
        <v>837</v>
      </c>
      <c r="F1635" s="145" t="s">
        <v>2254</v>
      </c>
      <c r="G1635" s="1" t="s">
        <v>976</v>
      </c>
      <c r="H1635" s="124" t="n">
        <v>201700234</v>
      </c>
      <c r="I1635" s="1" t="s">
        <v>3326</v>
      </c>
      <c r="J1635" s="1" t="s">
        <v>3327</v>
      </c>
      <c r="K1635" s="125" t="n">
        <v>43726</v>
      </c>
      <c r="L1635" s="128" t="n">
        <v>44092</v>
      </c>
      <c r="M1635" s="129" t="n">
        <f aca="true">IF(L1635-TODAY()&lt;0,"",IF(L1635-TODAY()&lt;30,30,IF(L1635-TODAY()&lt;60,60,IF(L1635-TODAY()&lt;90,90,IF(L1635-TODAY()&lt;180,180,"")))))</f>
        <v>180</v>
      </c>
      <c r="N1635" s="5" t="n">
        <v>77676.24</v>
      </c>
      <c r="O1635" s="124"/>
      <c r="P1635" s="6"/>
    </row>
    <row r="1636" s="7" customFormat="true" ht="37.3" hidden="false" customHeight="false" outlineLevel="0" collapsed="false">
      <c r="A1636" s="124" t="s">
        <v>3328</v>
      </c>
      <c r="B1636" s="1" t="str">
        <f aca="false">MID(A1636,8,4)</f>
        <v>2018</v>
      </c>
      <c r="C1636" s="1" t="s">
        <v>42</v>
      </c>
      <c r="D1636" s="1" t="s">
        <v>43</v>
      </c>
      <c r="E1636" s="2" t="s">
        <v>44</v>
      </c>
      <c r="F1636" s="3" t="s">
        <v>3329</v>
      </c>
      <c r="G1636" s="1" t="s">
        <v>1875</v>
      </c>
      <c r="H1636" s="124" t="n">
        <v>201800148</v>
      </c>
      <c r="I1636" s="1" t="s">
        <v>3330</v>
      </c>
      <c r="J1636" s="1" t="s">
        <v>3331</v>
      </c>
      <c r="K1636" s="125" t="n">
        <v>43173</v>
      </c>
      <c r="L1636" s="125" t="n">
        <v>44269</v>
      </c>
      <c r="M1636" s="129" t="str">
        <f aca="true">IF(L1636-TODAY()&lt;0,"",IF(L1636-TODAY()&lt;30,30,IF(L1636-TODAY()&lt;60,60,IF(L1636-TODAY()&lt;90,90,IF(L1636-TODAY()&lt;180,180,"")))))</f>
        <v/>
      </c>
      <c r="N1636" s="126" t="n">
        <v>4800</v>
      </c>
      <c r="O1636" s="125"/>
      <c r="P1636" s="6"/>
    </row>
    <row r="1637" s="7" customFormat="true" ht="19.25" hidden="false" customHeight="false" outlineLevel="0" collapsed="false">
      <c r="A1637" s="124" t="s">
        <v>3328</v>
      </c>
      <c r="B1637" s="1" t="str">
        <f aca="false">MID(A1637,8,4)</f>
        <v>2018</v>
      </c>
      <c r="C1637" s="1" t="s">
        <v>42</v>
      </c>
      <c r="D1637" s="1" t="s">
        <v>43</v>
      </c>
      <c r="E1637" s="2" t="s">
        <v>837</v>
      </c>
      <c r="F1637" s="3" t="s">
        <v>3309</v>
      </c>
      <c r="G1637" s="1" t="s">
        <v>1875</v>
      </c>
      <c r="H1637" s="124" t="n">
        <v>201800148</v>
      </c>
      <c r="I1637" s="1" t="s">
        <v>3330</v>
      </c>
      <c r="J1637" s="1" t="s">
        <v>3331</v>
      </c>
      <c r="K1637" s="125" t="n">
        <v>43538</v>
      </c>
      <c r="L1637" s="125" t="n">
        <v>43904</v>
      </c>
      <c r="M1637" s="129" t="str">
        <f aca="true">IF(L1637-TODAY()&lt;0,"",IF(L1637-TODAY()&lt;30,30,IF(L1637-TODAY()&lt;60,60,IF(L1637-TODAY()&lt;90,90,IF(L1637-TODAY()&lt;180,180,"")))))</f>
        <v/>
      </c>
      <c r="N1637" s="126" t="n">
        <v>4800</v>
      </c>
      <c r="O1637" s="125"/>
      <c r="P1637" s="6"/>
    </row>
    <row r="1638" s="7" customFormat="true" ht="19.25" hidden="false" customHeight="false" outlineLevel="0" collapsed="false">
      <c r="A1638" s="124" t="s">
        <v>3328</v>
      </c>
      <c r="B1638" s="1" t="str">
        <f aca="false">MID(A1638,8,4)</f>
        <v>2018</v>
      </c>
      <c r="C1638" s="1" t="s">
        <v>42</v>
      </c>
      <c r="D1638" s="1" t="s">
        <v>43</v>
      </c>
      <c r="E1638" s="2" t="s">
        <v>837</v>
      </c>
      <c r="F1638" s="3" t="s">
        <v>3332</v>
      </c>
      <c r="G1638" s="1" t="s">
        <v>1875</v>
      </c>
      <c r="H1638" s="124" t="n">
        <v>201800148</v>
      </c>
      <c r="I1638" s="1" t="s">
        <v>3330</v>
      </c>
      <c r="J1638" s="1" t="s">
        <v>3331</v>
      </c>
      <c r="K1638" s="125" t="n">
        <v>43904</v>
      </c>
      <c r="L1638" s="125" t="n">
        <v>44269</v>
      </c>
      <c r="M1638" s="129"/>
      <c r="N1638" s="126" t="n">
        <v>4800</v>
      </c>
      <c r="O1638" s="125"/>
      <c r="P1638" s="6"/>
    </row>
    <row r="1639" s="7" customFormat="true" ht="19.25" hidden="false" customHeight="false" outlineLevel="0" collapsed="false">
      <c r="A1639" s="124" t="s">
        <v>1776</v>
      </c>
      <c r="B1639" s="1" t="str">
        <f aca="false">MID(A1639,8,4)</f>
        <v>2017</v>
      </c>
      <c r="C1639" s="1" t="s">
        <v>42</v>
      </c>
      <c r="D1639" s="1" t="s">
        <v>37</v>
      </c>
      <c r="E1639" s="2" t="s">
        <v>44</v>
      </c>
      <c r="F1639" s="3" t="s">
        <v>3333</v>
      </c>
      <c r="G1639" s="1" t="s">
        <v>113</v>
      </c>
      <c r="H1639" s="124" t="n">
        <v>201800159</v>
      </c>
      <c r="I1639" s="1" t="s">
        <v>333</v>
      </c>
      <c r="J1639" s="137" t="s">
        <v>3010</v>
      </c>
      <c r="K1639" s="125" t="n">
        <v>43213</v>
      </c>
      <c r="L1639" s="125" t="n">
        <v>44309</v>
      </c>
      <c r="M1639" s="129" t="str">
        <f aca="true">IF(L1639-TODAY()&lt;0,"",IF(L1639-TODAY()&lt;30,30,IF(L1639-TODAY()&lt;60,60,IF(L1639-TODAY()&lt;90,90,IF(L1639-TODAY()&lt;180,180,"")))))</f>
        <v/>
      </c>
      <c r="N1639" s="126" t="n">
        <v>505481.64</v>
      </c>
      <c r="O1639" s="215" t="n">
        <v>15</v>
      </c>
      <c r="P1639" s="6" t="s">
        <v>3334</v>
      </c>
    </row>
    <row r="1640" s="7" customFormat="true" ht="22.5" hidden="false" customHeight="false" outlineLevel="0" collapsed="false">
      <c r="A1640" s="124" t="s">
        <v>1776</v>
      </c>
      <c r="B1640" s="1" t="str">
        <f aca="false">MID(A1640,8,4)</f>
        <v>2017</v>
      </c>
      <c r="C1640" s="1" t="s">
        <v>42</v>
      </c>
      <c r="D1640" s="1" t="s">
        <v>37</v>
      </c>
      <c r="E1640" s="2" t="s">
        <v>837</v>
      </c>
      <c r="F1640" s="3" t="s">
        <v>3209</v>
      </c>
      <c r="G1640" s="1" t="s">
        <v>113</v>
      </c>
      <c r="H1640" s="124" t="n">
        <v>201800159</v>
      </c>
      <c r="I1640" s="1" t="s">
        <v>333</v>
      </c>
      <c r="J1640" s="137" t="s">
        <v>3010</v>
      </c>
      <c r="K1640" s="125" t="n">
        <v>43578</v>
      </c>
      <c r="L1640" s="125" t="n">
        <v>43944</v>
      </c>
      <c r="M1640" s="129" t="str">
        <f aca="true">IF(L1640-TODAY()&lt;0,"",IF(L1640-TODAY()&lt;30,30,IF(L1640-TODAY()&lt;60,60,IF(L1640-TODAY()&lt;90,90,IF(L1640-TODAY()&lt;180,180,"")))))</f>
        <v/>
      </c>
      <c r="N1640" s="126" t="n">
        <v>473025.48</v>
      </c>
      <c r="O1640" s="215" t="s">
        <v>3335</v>
      </c>
      <c r="P1640" s="6"/>
    </row>
    <row r="1641" s="7" customFormat="true" ht="12.8" hidden="false" customHeight="false" outlineLevel="0" collapsed="false">
      <c r="A1641" s="124" t="s">
        <v>1776</v>
      </c>
      <c r="B1641" s="1" t="str">
        <f aca="false">MID(A1641,8,4)</f>
        <v>2017</v>
      </c>
      <c r="C1641" s="1" t="s">
        <v>42</v>
      </c>
      <c r="D1641" s="1" t="s">
        <v>37</v>
      </c>
      <c r="E1641" s="2" t="s">
        <v>1047</v>
      </c>
      <c r="F1641" s="3" t="s">
        <v>2328</v>
      </c>
      <c r="G1641" s="1" t="s">
        <v>113</v>
      </c>
      <c r="H1641" s="124" t="n">
        <v>201800159</v>
      </c>
      <c r="I1641" s="1" t="s">
        <v>333</v>
      </c>
      <c r="J1641" s="137" t="s">
        <v>3010</v>
      </c>
      <c r="K1641" s="125" t="n">
        <v>43466</v>
      </c>
      <c r="L1641" s="125" t="n">
        <v>43944</v>
      </c>
      <c r="M1641" s="129" t="str">
        <f aca="true">IF(L1641-TODAY()&lt;0,"",IF(L1641-TODAY()&lt;30,30,IF(L1641-TODAY()&lt;60,60,IF(L1641-TODAY()&lt;90,90,IF(L1641-TODAY()&lt;180,180,"")))))</f>
        <v/>
      </c>
      <c r="N1641" s="126" t="n">
        <v>30746.04</v>
      </c>
      <c r="O1641" s="215" t="s">
        <v>3335</v>
      </c>
      <c r="P1641" s="6"/>
    </row>
    <row r="1642" s="7" customFormat="true" ht="12.8" hidden="false" customHeight="false" outlineLevel="0" collapsed="false">
      <c r="A1642" s="124" t="s">
        <v>1776</v>
      </c>
      <c r="B1642" s="1" t="str">
        <f aca="false">MID(A1642,8,4)</f>
        <v>2017</v>
      </c>
      <c r="C1642" s="1" t="s">
        <v>42</v>
      </c>
      <c r="D1642" s="1" t="s">
        <v>37</v>
      </c>
      <c r="E1642" s="2" t="s">
        <v>1047</v>
      </c>
      <c r="F1642" s="3" t="s">
        <v>3336</v>
      </c>
      <c r="G1642" s="1" t="s">
        <v>113</v>
      </c>
      <c r="H1642" s="124" t="n">
        <v>201800159</v>
      </c>
      <c r="I1642" s="1" t="s">
        <v>333</v>
      </c>
      <c r="J1642" s="137" t="s">
        <v>3010</v>
      </c>
      <c r="K1642" s="125" t="n">
        <v>43831</v>
      </c>
      <c r="L1642" s="125" t="n">
        <v>43944</v>
      </c>
      <c r="M1642" s="129" t="str">
        <f aca="true">IF(L1642-TODAY()&lt;0,"",IF(L1642-TODAY()&lt;30,30,IF(L1642-TODAY()&lt;60,60,IF(L1642-TODAY()&lt;90,90,IF(L1642-TODAY()&lt;180,180,"")))))</f>
        <v/>
      </c>
      <c r="N1642" s="126" t="n">
        <v>3305.63</v>
      </c>
      <c r="O1642" s="215" t="s">
        <v>3335</v>
      </c>
      <c r="P1642" s="6"/>
    </row>
    <row r="1643" s="7" customFormat="true" ht="19.25" hidden="false" customHeight="false" outlineLevel="0" collapsed="false">
      <c r="A1643" s="124" t="s">
        <v>1776</v>
      </c>
      <c r="B1643" s="1" t="str">
        <f aca="false">MID(A1643,8,4)</f>
        <v>2017</v>
      </c>
      <c r="C1643" s="1" t="s">
        <v>42</v>
      </c>
      <c r="D1643" s="1" t="s">
        <v>37</v>
      </c>
      <c r="E1643" s="2" t="s">
        <v>837</v>
      </c>
      <c r="F1643" s="3" t="s">
        <v>3294</v>
      </c>
      <c r="G1643" s="1" t="s">
        <v>113</v>
      </c>
      <c r="H1643" s="124" t="n">
        <v>201800159</v>
      </c>
      <c r="I1643" s="1" t="s">
        <v>333</v>
      </c>
      <c r="J1643" s="137" t="s">
        <v>3010</v>
      </c>
      <c r="K1643" s="125" t="n">
        <v>43944</v>
      </c>
      <c r="L1643" s="125" t="n">
        <v>44309</v>
      </c>
      <c r="M1643" s="129"/>
      <c r="N1643" s="126" t="n">
        <v>505481.64</v>
      </c>
      <c r="O1643" s="215" t="s">
        <v>3335</v>
      </c>
      <c r="P1643" s="6"/>
    </row>
    <row r="1644" s="7" customFormat="true" ht="19.25" hidden="false" customHeight="false" outlineLevel="0" collapsed="false">
      <c r="A1644" s="124" t="s">
        <v>3337</v>
      </c>
      <c r="B1644" s="1" t="str">
        <f aca="false">MID(A1644,8,4)</f>
        <v>2018</v>
      </c>
      <c r="C1644" s="1" t="s">
        <v>42</v>
      </c>
      <c r="D1644" s="1" t="s">
        <v>43</v>
      </c>
      <c r="E1644" s="2" t="s">
        <v>44</v>
      </c>
      <c r="F1644" s="3" t="s">
        <v>3338</v>
      </c>
      <c r="G1644" s="1" t="s">
        <v>1835</v>
      </c>
      <c r="H1644" s="124" t="n">
        <v>201800162</v>
      </c>
      <c r="I1644" s="1" t="s">
        <v>3339</v>
      </c>
      <c r="J1644" s="137" t="s">
        <v>3340</v>
      </c>
      <c r="K1644" s="125" t="n">
        <v>43241</v>
      </c>
      <c r="L1644" s="125" t="n">
        <v>43972</v>
      </c>
      <c r="M1644" s="129" t="str">
        <f aca="true">IF(L1644-TODAY()&lt;0,"",IF(L1644-TODAY()&lt;30,30,IF(L1644-TODAY()&lt;60,60,IF(L1644-TODAY()&lt;90,90,IF(L1644-TODAY()&lt;180,180,"")))))</f>
        <v/>
      </c>
      <c r="N1644" s="126" t="n">
        <v>1773191.7</v>
      </c>
      <c r="O1644" s="1"/>
      <c r="P1644" s="6" t="s">
        <v>3341</v>
      </c>
    </row>
    <row r="1645" s="7" customFormat="true" ht="22.5" hidden="false" customHeight="false" outlineLevel="0" collapsed="false">
      <c r="A1645" s="124" t="s">
        <v>3337</v>
      </c>
      <c r="B1645" s="1" t="str">
        <f aca="false">MID(A1645,8,4)</f>
        <v>2018</v>
      </c>
      <c r="C1645" s="1" t="s">
        <v>42</v>
      </c>
      <c r="D1645" s="1" t="s">
        <v>43</v>
      </c>
      <c r="E1645" s="2" t="s">
        <v>837</v>
      </c>
      <c r="F1645" s="3" t="s">
        <v>3342</v>
      </c>
      <c r="G1645" s="1" t="s">
        <v>1181</v>
      </c>
      <c r="H1645" s="124" t="n">
        <v>201800162</v>
      </c>
      <c r="I1645" s="1" t="s">
        <v>3339</v>
      </c>
      <c r="J1645" s="137" t="s">
        <v>3340</v>
      </c>
      <c r="K1645" s="125" t="n">
        <v>43326</v>
      </c>
      <c r="L1645" s="125" t="n">
        <v>43606</v>
      </c>
      <c r="M1645" s="129" t="str">
        <f aca="true">IF(L1645-TODAY()&lt;0,"",IF(L1645-TODAY()&lt;30,30,IF(L1645-TODAY()&lt;60,60,IF(L1645-TODAY()&lt;90,90,IF(L1645-TODAY()&lt;180,180,"")))))</f>
        <v/>
      </c>
      <c r="N1645" s="126" t="n">
        <v>0</v>
      </c>
      <c r="O1645" s="1"/>
      <c r="P1645" s="6"/>
    </row>
    <row r="1646" s="7" customFormat="true" ht="22.5" hidden="false" customHeight="false" outlineLevel="0" collapsed="false">
      <c r="A1646" s="124" t="s">
        <v>3337</v>
      </c>
      <c r="B1646" s="1" t="str">
        <f aca="false">MID(A1646,8,4)</f>
        <v>2018</v>
      </c>
      <c r="C1646" s="1" t="s">
        <v>42</v>
      </c>
      <c r="D1646" s="1" t="s">
        <v>43</v>
      </c>
      <c r="E1646" s="2" t="s">
        <v>837</v>
      </c>
      <c r="F1646" s="3" t="s">
        <v>3299</v>
      </c>
      <c r="G1646" s="1" t="s">
        <v>1181</v>
      </c>
      <c r="H1646" s="124" t="n">
        <v>201800162</v>
      </c>
      <c r="I1646" s="1" t="s">
        <v>3339</v>
      </c>
      <c r="J1646" s="137" t="s">
        <v>3340</v>
      </c>
      <c r="K1646" s="125" t="n">
        <v>43606</v>
      </c>
      <c r="L1646" s="125" t="n">
        <v>43972</v>
      </c>
      <c r="M1646" s="129" t="str">
        <f aca="true">IF(L1646-TODAY()&lt;0,"",IF(L1646-TODAY()&lt;30,30,IF(L1646-TODAY()&lt;60,60,IF(L1646-TODAY()&lt;90,90,IF(L1646-TODAY()&lt;180,180,"")))))</f>
        <v/>
      </c>
      <c r="N1646" s="126" t="n">
        <v>1650000</v>
      </c>
      <c r="O1646" s="1"/>
      <c r="P1646" s="6"/>
    </row>
    <row r="1647" s="7" customFormat="true" ht="11.25" hidden="false" customHeight="false" outlineLevel="0" collapsed="false">
      <c r="A1647" s="124" t="s">
        <v>3337</v>
      </c>
      <c r="B1647" s="1" t="str">
        <f aca="false">MID(A1647,8,4)</f>
        <v>2018</v>
      </c>
      <c r="C1647" s="1" t="s">
        <v>42</v>
      </c>
      <c r="D1647" s="1" t="s">
        <v>43</v>
      </c>
      <c r="E1647" s="2" t="s">
        <v>1047</v>
      </c>
      <c r="F1647" s="3" t="s">
        <v>3343</v>
      </c>
      <c r="G1647" s="1" t="s">
        <v>1835</v>
      </c>
      <c r="H1647" s="124" t="n">
        <v>201800162</v>
      </c>
      <c r="I1647" s="1" t="s">
        <v>3339</v>
      </c>
      <c r="J1647" s="137" t="s">
        <v>3340</v>
      </c>
      <c r="K1647" s="125" t="n">
        <v>43606</v>
      </c>
      <c r="L1647" s="125" t="n">
        <v>43972</v>
      </c>
      <c r="M1647" s="129" t="str">
        <f aca="true">IF(L1647-TODAY()&lt;0,"",IF(L1647-TODAY()&lt;30,30,IF(L1647-TODAY()&lt;60,60,IF(L1647-TODAY()&lt;90,90,IF(L1647-TODAY()&lt;180,180,"")))))</f>
        <v/>
      </c>
      <c r="N1647" s="126" t="n">
        <v>1732113.9</v>
      </c>
      <c r="O1647" s="1"/>
      <c r="P1647" s="6"/>
    </row>
    <row r="1648" s="7" customFormat="true" ht="12.8" hidden="false" customHeight="false" outlineLevel="0" collapsed="false">
      <c r="A1648" s="124" t="s">
        <v>3337</v>
      </c>
      <c r="B1648" s="1" t="str">
        <f aca="false">MID(A1648,8,4)</f>
        <v>2018</v>
      </c>
      <c r="C1648" s="1" t="s">
        <v>42</v>
      </c>
      <c r="D1648" s="1" t="s">
        <v>43</v>
      </c>
      <c r="E1648" s="2" t="s">
        <v>1047</v>
      </c>
      <c r="F1648" s="3" t="s">
        <v>3344</v>
      </c>
      <c r="G1648" s="1" t="s">
        <v>1835</v>
      </c>
      <c r="H1648" s="124" t="n">
        <v>201800162</v>
      </c>
      <c r="I1648" s="1" t="s">
        <v>3339</v>
      </c>
      <c r="J1648" s="137" t="s">
        <v>3340</v>
      </c>
      <c r="K1648" s="125" t="n">
        <v>43606</v>
      </c>
      <c r="L1648" s="125" t="n">
        <v>43972</v>
      </c>
      <c r="M1648" s="129" t="str">
        <f aca="true">IF(L1648-TODAY()&lt;0,"",IF(L1648-TODAY()&lt;30,30,IF(L1648-TODAY()&lt;60,60,IF(L1648-TODAY()&lt;90,90,IF(L1648-TODAY()&lt;180,180,"")))))</f>
        <v/>
      </c>
      <c r="N1648" s="126" t="n">
        <v>0</v>
      </c>
      <c r="O1648" s="1"/>
      <c r="P1648" s="6"/>
    </row>
    <row r="1649" s="7" customFormat="true" ht="19.25" hidden="false" customHeight="false" outlineLevel="0" collapsed="false">
      <c r="A1649" s="124" t="s">
        <v>3337</v>
      </c>
      <c r="B1649" s="1" t="str">
        <f aca="false">MID(A1649,8,4)</f>
        <v>2018</v>
      </c>
      <c r="C1649" s="1" t="s">
        <v>42</v>
      </c>
      <c r="D1649" s="1" t="s">
        <v>43</v>
      </c>
      <c r="E1649" s="2" t="s">
        <v>837</v>
      </c>
      <c r="F1649" s="3" t="s">
        <v>3300</v>
      </c>
      <c r="G1649" s="1" t="s">
        <v>1835</v>
      </c>
      <c r="H1649" s="124" t="n">
        <v>201800162</v>
      </c>
      <c r="I1649" s="1" t="s">
        <v>3339</v>
      </c>
      <c r="J1649" s="137" t="s">
        <v>3340</v>
      </c>
      <c r="K1649" s="125" t="n">
        <v>43972</v>
      </c>
      <c r="L1649" s="125" t="n">
        <v>44337</v>
      </c>
      <c r="M1649" s="129"/>
      <c r="N1649" s="126" t="n">
        <v>1732113.9</v>
      </c>
      <c r="O1649" s="1"/>
      <c r="P1649" s="6"/>
    </row>
    <row r="1650" s="7" customFormat="true" ht="12.8" hidden="false" customHeight="false" outlineLevel="0" collapsed="false">
      <c r="A1650" s="124" t="s">
        <v>3337</v>
      </c>
      <c r="B1650" s="1" t="str">
        <f aca="false">MID(A1650,8,4)</f>
        <v>2018</v>
      </c>
      <c r="C1650" s="1" t="s">
        <v>42</v>
      </c>
      <c r="D1650" s="1" t="s">
        <v>43</v>
      </c>
      <c r="E1650" s="2" t="s">
        <v>1047</v>
      </c>
      <c r="F1650" s="3" t="s">
        <v>3345</v>
      </c>
      <c r="G1650" s="1" t="s">
        <v>1835</v>
      </c>
      <c r="H1650" s="124" t="n">
        <v>201800162</v>
      </c>
      <c r="I1650" s="1" t="s">
        <v>3339</v>
      </c>
      <c r="J1650" s="137" t="s">
        <v>3340</v>
      </c>
      <c r="K1650" s="125" t="n">
        <v>43972</v>
      </c>
      <c r="L1650" s="125" t="n">
        <v>44337</v>
      </c>
      <c r="M1650" s="129"/>
      <c r="N1650" s="126" t="n">
        <v>41077.8</v>
      </c>
      <c r="O1650" s="1"/>
      <c r="P1650" s="6"/>
    </row>
    <row r="1651" s="7" customFormat="true" ht="37.3" hidden="false" customHeight="false" outlineLevel="0" collapsed="false">
      <c r="A1651" s="124" t="s">
        <v>3346</v>
      </c>
      <c r="B1651" s="1" t="str">
        <f aca="false">MID(A1651,8,4)</f>
        <v>2017</v>
      </c>
      <c r="C1651" s="1" t="s">
        <v>42</v>
      </c>
      <c r="D1651" s="1" t="s">
        <v>43</v>
      </c>
      <c r="E1651" s="2" t="s">
        <v>44</v>
      </c>
      <c r="F1651" s="3" t="s">
        <v>3347</v>
      </c>
      <c r="G1651" s="1" t="s">
        <v>1568</v>
      </c>
      <c r="H1651" s="124" t="n">
        <v>201800188</v>
      </c>
      <c r="I1651" s="1" t="s">
        <v>391</v>
      </c>
      <c r="J1651" s="137" t="s">
        <v>3348</v>
      </c>
      <c r="K1651" s="125" t="n">
        <v>43224</v>
      </c>
      <c r="L1651" s="125" t="n">
        <v>44320</v>
      </c>
      <c r="M1651" s="129" t="str">
        <f aca="true">IF(L1651-TODAY()&lt;0,"",IF(L1651-TODAY()&lt;30,30,IF(L1651-TODAY()&lt;60,60,IF(L1651-TODAY()&lt;90,90,IF(L1651-TODAY()&lt;180,180,"")))))</f>
        <v/>
      </c>
      <c r="N1651" s="126" t="n">
        <v>1045200</v>
      </c>
      <c r="O1651" s="1"/>
      <c r="P1651" s="6"/>
    </row>
    <row r="1652" s="7" customFormat="true" ht="19.7" hidden="false" customHeight="false" outlineLevel="0" collapsed="false">
      <c r="A1652" s="124" t="s">
        <v>3346</v>
      </c>
      <c r="B1652" s="1" t="str">
        <f aca="false">MID(A1652,8,4)</f>
        <v>2017</v>
      </c>
      <c r="C1652" s="1" t="s">
        <v>42</v>
      </c>
      <c r="D1652" s="1" t="s">
        <v>43</v>
      </c>
      <c r="E1652" s="2" t="s">
        <v>837</v>
      </c>
      <c r="F1652" s="3" t="s">
        <v>2931</v>
      </c>
      <c r="G1652" s="1" t="s">
        <v>1568</v>
      </c>
      <c r="H1652" s="124" t="n">
        <v>201800188</v>
      </c>
      <c r="I1652" s="1" t="s">
        <v>391</v>
      </c>
      <c r="J1652" s="137" t="s">
        <v>3348</v>
      </c>
      <c r="K1652" s="125" t="n">
        <v>43589</v>
      </c>
      <c r="L1652" s="125" t="n">
        <v>43955</v>
      </c>
      <c r="M1652" s="129" t="str">
        <f aca="true">IF(L1652-TODAY()&lt;0,"",IF(L1652-TODAY()&lt;30,30,IF(L1652-TODAY()&lt;60,60,IF(L1652-TODAY()&lt;90,90,IF(L1652-TODAY()&lt;180,180,"")))))</f>
        <v/>
      </c>
      <c r="N1652" s="126" t="n">
        <v>1045200</v>
      </c>
      <c r="O1652" s="1"/>
      <c r="P1652" s="6"/>
    </row>
    <row r="1653" s="7" customFormat="true" ht="19.25" hidden="false" customHeight="false" outlineLevel="0" collapsed="false">
      <c r="A1653" s="124" t="s">
        <v>3346</v>
      </c>
      <c r="B1653" s="1" t="str">
        <f aca="false">MID(A1653,8,4)</f>
        <v>2017</v>
      </c>
      <c r="C1653" s="1" t="s">
        <v>42</v>
      </c>
      <c r="D1653" s="1" t="s">
        <v>43</v>
      </c>
      <c r="E1653" s="2" t="s">
        <v>837</v>
      </c>
      <c r="F1653" s="3" t="s">
        <v>2931</v>
      </c>
      <c r="G1653" s="1" t="s">
        <v>1568</v>
      </c>
      <c r="H1653" s="124" t="n">
        <v>201800188</v>
      </c>
      <c r="I1653" s="1" t="s">
        <v>391</v>
      </c>
      <c r="J1653" s="137" t="s">
        <v>3348</v>
      </c>
      <c r="K1653" s="125" t="n">
        <v>43955</v>
      </c>
      <c r="L1653" s="125" t="n">
        <v>44320</v>
      </c>
      <c r="M1653" s="129"/>
      <c r="N1653" s="126" t="n">
        <v>1045200</v>
      </c>
      <c r="O1653" s="1"/>
      <c r="P1653" s="6"/>
    </row>
    <row r="1654" s="7" customFormat="true" ht="19.25" hidden="false" customHeight="false" outlineLevel="0" collapsed="false">
      <c r="A1654" s="124" t="s">
        <v>1776</v>
      </c>
      <c r="B1654" s="1" t="str">
        <f aca="false">MID(A1654,8,4)</f>
        <v>2017</v>
      </c>
      <c r="C1654" s="1" t="s">
        <v>42</v>
      </c>
      <c r="D1654" s="1" t="s">
        <v>37</v>
      </c>
      <c r="E1654" s="2" t="s">
        <v>44</v>
      </c>
      <c r="F1654" s="3" t="s">
        <v>3349</v>
      </c>
      <c r="G1654" s="137" t="s">
        <v>730</v>
      </c>
      <c r="H1654" s="124" t="n">
        <v>201800178</v>
      </c>
      <c r="I1654" s="1" t="s">
        <v>3350</v>
      </c>
      <c r="J1654" s="137" t="s">
        <v>3010</v>
      </c>
      <c r="K1654" s="125" t="n">
        <v>43222</v>
      </c>
      <c r="L1654" s="125" t="n">
        <v>44318</v>
      </c>
      <c r="M1654" s="129" t="str">
        <f aca="true">IF(L1654-TODAY()&lt;0,"",IF(L1654-TODAY()&lt;30,30,IF(L1654-TODAY()&lt;60,60,IF(L1654-TODAY()&lt;90,90,IF(L1654-TODAY()&lt;180,180,"")))))</f>
        <v/>
      </c>
      <c r="N1654" s="126" t="n">
        <v>71646.72</v>
      </c>
      <c r="O1654" s="1" t="n">
        <v>2</v>
      </c>
      <c r="P1654" s="6" t="s">
        <v>3334</v>
      </c>
    </row>
    <row r="1655" s="7" customFormat="true" ht="11.25" hidden="false" customHeight="false" outlineLevel="0" collapsed="false">
      <c r="A1655" s="124" t="s">
        <v>1776</v>
      </c>
      <c r="B1655" s="1" t="str">
        <f aca="false">MID(A1655,8,4)</f>
        <v>2017</v>
      </c>
      <c r="C1655" s="1" t="s">
        <v>42</v>
      </c>
      <c r="D1655" s="1" t="s">
        <v>37</v>
      </c>
      <c r="E1655" s="2" t="s">
        <v>837</v>
      </c>
      <c r="F1655" s="3" t="s">
        <v>3351</v>
      </c>
      <c r="G1655" s="137" t="s">
        <v>730</v>
      </c>
      <c r="H1655" s="124" t="n">
        <v>201800178</v>
      </c>
      <c r="I1655" s="1" t="s">
        <v>3350</v>
      </c>
      <c r="J1655" s="137" t="s">
        <v>3010</v>
      </c>
      <c r="K1655" s="125" t="n">
        <v>43587</v>
      </c>
      <c r="L1655" s="125" t="n">
        <v>43953</v>
      </c>
      <c r="M1655" s="129" t="str">
        <f aca="true">IF(L1655-TODAY()&lt;0,"",IF(L1655-TODAY()&lt;30,30,IF(L1655-TODAY()&lt;60,60,IF(L1655-TODAY()&lt;90,90,IF(L1655-TODAY()&lt;180,180,"")))))</f>
        <v/>
      </c>
      <c r="N1655" s="126" t="n">
        <v>67176</v>
      </c>
      <c r="O1655" s="1" t="n">
        <v>2</v>
      </c>
      <c r="P1655" s="6"/>
    </row>
    <row r="1656" s="7" customFormat="true" ht="22.5" hidden="false" customHeight="false" outlineLevel="0" collapsed="false">
      <c r="A1656" s="124" t="s">
        <v>1776</v>
      </c>
      <c r="B1656" s="1" t="str">
        <f aca="false">MID(A1656,8,4)</f>
        <v>2017</v>
      </c>
      <c r="C1656" s="1" t="s">
        <v>42</v>
      </c>
      <c r="D1656" s="1" t="s">
        <v>37</v>
      </c>
      <c r="E1656" s="2" t="s">
        <v>1047</v>
      </c>
      <c r="F1656" s="3" t="s">
        <v>2328</v>
      </c>
      <c r="G1656" s="137" t="s">
        <v>730</v>
      </c>
      <c r="H1656" s="124" t="n">
        <v>201800178</v>
      </c>
      <c r="I1656" s="1" t="s">
        <v>3350</v>
      </c>
      <c r="J1656" s="137" t="s">
        <v>3010</v>
      </c>
      <c r="K1656" s="125" t="n">
        <v>43466</v>
      </c>
      <c r="L1656" s="125" t="n">
        <v>43953</v>
      </c>
      <c r="M1656" s="129" t="str">
        <f aca="true">IF(L1656-TODAY()&lt;0,"",IF(L1656-TODAY()&lt;30,30,IF(L1656-TODAY()&lt;60,60,IF(L1656-TODAY()&lt;90,90,IF(L1656-TODAY()&lt;180,180,"")))))</f>
        <v/>
      </c>
      <c r="N1656" s="126" t="n">
        <v>4218.64</v>
      </c>
      <c r="O1656" s="1" t="n">
        <v>2</v>
      </c>
      <c r="P1656" s="6"/>
    </row>
    <row r="1657" s="7" customFormat="true" ht="12.8" hidden="false" customHeight="false" outlineLevel="0" collapsed="false">
      <c r="A1657" s="124" t="s">
        <v>1776</v>
      </c>
      <c r="B1657" s="1" t="str">
        <f aca="false">MID(A1657,8,4)</f>
        <v>2017</v>
      </c>
      <c r="C1657" s="1" t="s">
        <v>42</v>
      </c>
      <c r="D1657" s="1" t="s">
        <v>37</v>
      </c>
      <c r="E1657" s="2" t="s">
        <v>1047</v>
      </c>
      <c r="F1657" s="3" t="s">
        <v>3336</v>
      </c>
      <c r="G1657" s="137" t="s">
        <v>730</v>
      </c>
      <c r="H1657" s="124" t="n">
        <v>201800178</v>
      </c>
      <c r="I1657" s="1" t="s">
        <v>3350</v>
      </c>
      <c r="J1657" s="137" t="s">
        <v>3010</v>
      </c>
      <c r="K1657" s="125" t="n">
        <v>43831</v>
      </c>
      <c r="L1657" s="125" t="n">
        <v>43953</v>
      </c>
      <c r="M1657" s="129" t="str">
        <f aca="true">IF(L1657-TODAY()&lt;0,"",IF(L1657-TODAY()&lt;30,30,IF(L1657-TODAY()&lt;60,60,IF(L1657-TODAY()&lt;90,90,IF(L1657-TODAY()&lt;180,180,"")))))</f>
        <v/>
      </c>
      <c r="N1657" s="126" t="n">
        <v>517.82</v>
      </c>
      <c r="O1657" s="1" t="n">
        <v>2</v>
      </c>
      <c r="P1657" s="6"/>
    </row>
    <row r="1658" s="7" customFormat="true" ht="12.8" hidden="false" customHeight="false" outlineLevel="0" collapsed="false">
      <c r="A1658" s="124" t="s">
        <v>1776</v>
      </c>
      <c r="B1658" s="1" t="str">
        <f aca="false">MID(A1658,8,4)</f>
        <v>2017</v>
      </c>
      <c r="C1658" s="1" t="s">
        <v>42</v>
      </c>
      <c r="D1658" s="1" t="s">
        <v>37</v>
      </c>
      <c r="E1658" s="2" t="s">
        <v>837</v>
      </c>
      <c r="F1658" s="3" t="s">
        <v>3352</v>
      </c>
      <c r="G1658" s="137" t="s">
        <v>730</v>
      </c>
      <c r="H1658" s="124" t="n">
        <v>201800178</v>
      </c>
      <c r="I1658" s="1" t="s">
        <v>3350</v>
      </c>
      <c r="J1658" s="137" t="s">
        <v>3010</v>
      </c>
      <c r="K1658" s="125" t="n">
        <v>43953</v>
      </c>
      <c r="L1658" s="125" t="n">
        <v>44318</v>
      </c>
      <c r="M1658" s="129"/>
      <c r="N1658" s="126" t="n">
        <v>71646.72</v>
      </c>
      <c r="O1658" s="1" t="n">
        <v>2</v>
      </c>
      <c r="P1658" s="6"/>
    </row>
    <row r="1659" s="7" customFormat="true" ht="22.5" hidden="false" customHeight="false" outlineLevel="0" collapsed="false">
      <c r="A1659" s="124" t="s">
        <v>1776</v>
      </c>
      <c r="B1659" s="1" t="str">
        <f aca="false">MID(A1659,8,4)</f>
        <v>2017</v>
      </c>
      <c r="C1659" s="1" t="s">
        <v>42</v>
      </c>
      <c r="D1659" s="1" t="s">
        <v>37</v>
      </c>
      <c r="E1659" s="1" t="s">
        <v>44</v>
      </c>
      <c r="F1659" s="3" t="s">
        <v>3353</v>
      </c>
      <c r="G1659" s="1" t="s">
        <v>1835</v>
      </c>
      <c r="H1659" s="124" t="n">
        <v>201800184</v>
      </c>
      <c r="I1659" s="1" t="s">
        <v>3354</v>
      </c>
      <c r="J1659" s="137" t="s">
        <v>3010</v>
      </c>
      <c r="K1659" s="125" t="n">
        <v>43283</v>
      </c>
      <c r="L1659" s="125" t="n">
        <v>44014</v>
      </c>
      <c r="M1659" s="129" t="n">
        <f aca="true">IF(L1659-TODAY()&lt;0,"",IF(L1659-TODAY()&lt;30,30,IF(L1659-TODAY()&lt;60,60,IF(L1659-TODAY()&lt;90,90,IF(L1659-TODAY()&lt;180,180,"")))))</f>
        <v>30</v>
      </c>
      <c r="N1659" s="126" t="n">
        <v>71187.84</v>
      </c>
      <c r="O1659" s="1" t="n">
        <v>2</v>
      </c>
      <c r="P1659" s="6"/>
    </row>
    <row r="1660" s="7" customFormat="true" ht="22.5" hidden="false" customHeight="false" outlineLevel="0" collapsed="false">
      <c r="A1660" s="124" t="s">
        <v>1776</v>
      </c>
      <c r="B1660" s="1" t="str">
        <f aca="false">MID(A1660,8,4)</f>
        <v>2017</v>
      </c>
      <c r="C1660" s="1" t="s">
        <v>42</v>
      </c>
      <c r="D1660" s="1" t="s">
        <v>37</v>
      </c>
      <c r="E1660" s="1" t="s">
        <v>1047</v>
      </c>
      <c r="F1660" s="3" t="s">
        <v>2328</v>
      </c>
      <c r="G1660" s="1" t="s">
        <v>1835</v>
      </c>
      <c r="H1660" s="124" t="n">
        <v>201800184</v>
      </c>
      <c r="I1660" s="1" t="s">
        <v>3354</v>
      </c>
      <c r="J1660" s="137" t="s">
        <v>3010</v>
      </c>
      <c r="K1660" s="125" t="n">
        <v>43466</v>
      </c>
      <c r="L1660" s="125" t="n">
        <v>43648</v>
      </c>
      <c r="M1660" s="129" t="str">
        <f aca="true">IF(L1660-TODAY()&lt;0,"",IF(L1660-TODAY()&lt;30,30,IF(L1660-TODAY()&lt;60,60,IF(L1660-TODAY()&lt;90,90,IF(L1660-TODAY()&lt;180,180,"")))))</f>
        <v/>
      </c>
      <c r="N1660" s="126" t="n">
        <v>1610.66</v>
      </c>
      <c r="O1660" s="1" t="n">
        <v>2</v>
      </c>
      <c r="P1660" s="6"/>
    </row>
    <row r="1661" s="7" customFormat="true" ht="22.5" hidden="false" customHeight="false" outlineLevel="0" collapsed="false">
      <c r="A1661" s="124" t="s">
        <v>1776</v>
      </c>
      <c r="B1661" s="1" t="str">
        <f aca="false">MID(A1661,8,4)</f>
        <v>2017</v>
      </c>
      <c r="C1661" s="1" t="s">
        <v>42</v>
      </c>
      <c r="D1661" s="1" t="s">
        <v>37</v>
      </c>
      <c r="E1661" s="1" t="s">
        <v>837</v>
      </c>
      <c r="F1661" s="3" t="s">
        <v>3355</v>
      </c>
      <c r="G1661" s="1" t="s">
        <v>1835</v>
      </c>
      <c r="H1661" s="124" t="n">
        <v>201800184</v>
      </c>
      <c r="I1661" s="1" t="s">
        <v>3354</v>
      </c>
      <c r="J1661" s="137" t="s">
        <v>3010</v>
      </c>
      <c r="K1661" s="125" t="n">
        <v>43648</v>
      </c>
      <c r="L1661" s="125" t="n">
        <v>44014</v>
      </c>
      <c r="M1661" s="129" t="n">
        <f aca="true">IF(L1661-TODAY()&lt;0,"",IF(L1661-TODAY()&lt;30,30,IF(L1661-TODAY()&lt;60,60,IF(L1661-TODAY()&lt;90,90,IF(L1661-TODAY()&lt;180,180,"")))))</f>
        <v>30</v>
      </c>
      <c r="N1661" s="126" t="n">
        <v>71187.84</v>
      </c>
      <c r="O1661" s="1" t="n">
        <v>2</v>
      </c>
      <c r="P1661" s="6"/>
    </row>
    <row r="1662" s="7" customFormat="true" ht="22.5" hidden="false" customHeight="false" outlineLevel="0" collapsed="false">
      <c r="A1662" s="124" t="s">
        <v>1776</v>
      </c>
      <c r="B1662" s="1" t="str">
        <f aca="false">MID(A1662,8,4)</f>
        <v>2017</v>
      </c>
      <c r="C1662" s="1" t="s">
        <v>42</v>
      </c>
      <c r="D1662" s="1" t="s">
        <v>37</v>
      </c>
      <c r="E1662" s="1" t="s">
        <v>1047</v>
      </c>
      <c r="F1662" s="3" t="s">
        <v>3336</v>
      </c>
      <c r="G1662" s="1" t="s">
        <v>1835</v>
      </c>
      <c r="H1662" s="124" t="n">
        <v>201800184</v>
      </c>
      <c r="I1662" s="1" t="s">
        <v>3354</v>
      </c>
      <c r="J1662" s="137" t="s">
        <v>3010</v>
      </c>
      <c r="K1662" s="125" t="n">
        <v>43831</v>
      </c>
      <c r="L1662" s="125" t="n">
        <v>44014</v>
      </c>
      <c r="M1662" s="129" t="n">
        <f aca="true">IF(L1662-TODAY()&lt;0,"",IF(L1662-TODAY()&lt;30,30,IF(L1662-TODAY()&lt;60,60,IF(L1662-TODAY()&lt;90,90,IF(L1662-TODAY()&lt;180,180,"")))))</f>
        <v>30</v>
      </c>
      <c r="N1662" s="126" t="n">
        <v>1021.14</v>
      </c>
      <c r="O1662" s="1" t="n">
        <v>2</v>
      </c>
      <c r="P1662" s="6"/>
    </row>
    <row r="1663" s="7" customFormat="true" ht="47.6" hidden="false" customHeight="false" outlineLevel="0" collapsed="false">
      <c r="A1663" s="124" t="s">
        <v>1751</v>
      </c>
      <c r="B1663" s="1" t="str">
        <f aca="false">MID(A1663,8,4)</f>
        <v>2017</v>
      </c>
      <c r="C1663" s="1" t="s">
        <v>42</v>
      </c>
      <c r="D1663" s="124" t="s">
        <v>2895</v>
      </c>
      <c r="E1663" s="1" t="s">
        <v>44</v>
      </c>
      <c r="F1663" s="3" t="s">
        <v>1752</v>
      </c>
      <c r="G1663" s="1" t="s">
        <v>1065</v>
      </c>
      <c r="H1663" s="124" t="n">
        <v>201800158</v>
      </c>
      <c r="I1663" s="1" t="s">
        <v>1754</v>
      </c>
      <c r="J1663" s="1" t="s">
        <v>3356</v>
      </c>
      <c r="K1663" s="125" t="n">
        <v>43206</v>
      </c>
      <c r="L1663" s="125" t="n">
        <v>44302</v>
      </c>
      <c r="M1663" s="129"/>
      <c r="N1663" s="126" t="n">
        <v>2037913.6</v>
      </c>
      <c r="O1663" s="124"/>
      <c r="P1663" s="6" t="s">
        <v>3357</v>
      </c>
    </row>
    <row r="1664" s="7" customFormat="true" ht="28.3" hidden="false" customHeight="false" outlineLevel="0" collapsed="false">
      <c r="A1664" s="124" t="s">
        <v>1751</v>
      </c>
      <c r="B1664" s="1" t="str">
        <f aca="false">MID(A1664,8,4)</f>
        <v>2017</v>
      </c>
      <c r="C1664" s="1" t="s">
        <v>42</v>
      </c>
      <c r="D1664" s="124" t="s">
        <v>2895</v>
      </c>
      <c r="E1664" s="1" t="s">
        <v>837</v>
      </c>
      <c r="F1664" s="3" t="s">
        <v>3358</v>
      </c>
      <c r="G1664" s="1" t="s">
        <v>1065</v>
      </c>
      <c r="H1664" s="124" t="n">
        <v>201800158</v>
      </c>
      <c r="I1664" s="1" t="s">
        <v>1754</v>
      </c>
      <c r="J1664" s="1" t="s">
        <v>3356</v>
      </c>
      <c r="K1664" s="125" t="n">
        <v>43571</v>
      </c>
      <c r="L1664" s="125" t="n">
        <v>43937</v>
      </c>
      <c r="M1664" s="129" t="str">
        <f aca="true">IF(L1664-TODAY()&lt;0,"",IF(L1664-TODAY()&lt;30,30,IF(L1664-TODAY()&lt;60,60,IF(L1664-TODAY()&lt;90,90,IF(L1664-TODAY()&lt;180,180,"")))))</f>
        <v/>
      </c>
      <c r="N1664" s="126" t="n">
        <v>1958608</v>
      </c>
      <c r="O1664" s="124"/>
      <c r="P1664" s="6"/>
    </row>
    <row r="1665" s="7" customFormat="true" ht="28.3" hidden="false" customHeight="false" outlineLevel="0" collapsed="false">
      <c r="A1665" s="124" t="s">
        <v>1751</v>
      </c>
      <c r="B1665" s="1" t="str">
        <f aca="false">MID(A1665,8,4)</f>
        <v>2017</v>
      </c>
      <c r="C1665" s="1" t="s">
        <v>42</v>
      </c>
      <c r="D1665" s="124" t="s">
        <v>2895</v>
      </c>
      <c r="E1665" s="1" t="s">
        <v>837</v>
      </c>
      <c r="F1665" s="3" t="s">
        <v>3359</v>
      </c>
      <c r="G1665" s="1" t="s">
        <v>1065</v>
      </c>
      <c r="H1665" s="124" t="n">
        <v>201800158</v>
      </c>
      <c r="I1665" s="1" t="s">
        <v>1754</v>
      </c>
      <c r="J1665" s="1" t="s">
        <v>3356</v>
      </c>
      <c r="K1665" s="125" t="n">
        <v>43937</v>
      </c>
      <c r="L1665" s="125" t="n">
        <v>44302</v>
      </c>
      <c r="M1665" s="129"/>
      <c r="N1665" s="126" t="n">
        <v>2037913.6</v>
      </c>
      <c r="O1665" s="124"/>
      <c r="P1665" s="6"/>
    </row>
    <row r="1666" s="7" customFormat="true" ht="12.8" hidden="false" customHeight="false" outlineLevel="0" collapsed="false">
      <c r="A1666" s="124" t="s">
        <v>3360</v>
      </c>
      <c r="B1666" s="1" t="str">
        <f aca="false">MID(A1666,8,4)</f>
        <v>2017</v>
      </c>
      <c r="C1666" s="1" t="s">
        <v>42</v>
      </c>
      <c r="D1666" s="124" t="s">
        <v>43</v>
      </c>
      <c r="E1666" s="1" t="s">
        <v>44</v>
      </c>
      <c r="F1666" s="3" t="s">
        <v>3361</v>
      </c>
      <c r="G1666" s="137" t="s">
        <v>24</v>
      </c>
      <c r="H1666" s="124" t="n">
        <v>201800214</v>
      </c>
      <c r="I1666" s="1" t="s">
        <v>40</v>
      </c>
      <c r="J1666" s="1" t="s">
        <v>2883</v>
      </c>
      <c r="K1666" s="125" t="n">
        <v>43213</v>
      </c>
      <c r="L1666" s="125" t="n">
        <v>44309</v>
      </c>
      <c r="M1666" s="129" t="str">
        <f aca="true">IF(L1666-TODAY()&lt;0,"",IF(L1666-TODAY()&lt;30,30,IF(L1666-TODAY()&lt;60,60,IF(L1666-TODAY()&lt;90,90,IF(L1666-TODAY()&lt;180,180,"")))))</f>
        <v/>
      </c>
      <c r="N1666" s="126" t="n">
        <v>346012.8</v>
      </c>
      <c r="O1666" s="124"/>
      <c r="P1666" s="6" t="s">
        <v>3362</v>
      </c>
    </row>
    <row r="1667" s="7" customFormat="true" ht="12.8" hidden="false" customHeight="false" outlineLevel="0" collapsed="false">
      <c r="A1667" s="124" t="s">
        <v>3360</v>
      </c>
      <c r="B1667" s="1" t="str">
        <f aca="false">MID(A1667,8,4)</f>
        <v>2017</v>
      </c>
      <c r="C1667" s="1" t="s">
        <v>42</v>
      </c>
      <c r="D1667" s="124" t="s">
        <v>43</v>
      </c>
      <c r="E1667" s="1" t="s">
        <v>837</v>
      </c>
      <c r="F1667" s="3" t="s">
        <v>3363</v>
      </c>
      <c r="G1667" s="1" t="s">
        <v>24</v>
      </c>
      <c r="H1667" s="124" t="n">
        <v>201800214</v>
      </c>
      <c r="I1667" s="1" t="s">
        <v>40</v>
      </c>
      <c r="J1667" s="1" t="s">
        <v>2883</v>
      </c>
      <c r="K1667" s="125" t="n">
        <v>43578</v>
      </c>
      <c r="L1667" s="125" t="n">
        <v>43944</v>
      </c>
      <c r="M1667" s="129" t="str">
        <f aca="true">IF(L1667-TODAY()&lt;0,"",IF(L1667-TODAY()&lt;30,30,IF(L1667-TODAY()&lt;60,60,IF(L1667-TODAY()&lt;90,90,IF(L1667-TODAY()&lt;180,180,"")))))</f>
        <v/>
      </c>
      <c r="N1667" s="126" t="n">
        <v>334840.8</v>
      </c>
      <c r="O1667" s="124"/>
      <c r="P1667" s="6"/>
    </row>
    <row r="1668" s="7" customFormat="true" ht="12.8" hidden="false" customHeight="false" outlineLevel="0" collapsed="false">
      <c r="A1668" s="124" t="s">
        <v>3360</v>
      </c>
      <c r="B1668" s="1" t="str">
        <f aca="false">MID(A1668,8,4)</f>
        <v>2017</v>
      </c>
      <c r="C1668" s="1" t="s">
        <v>42</v>
      </c>
      <c r="D1668" s="124" t="s">
        <v>43</v>
      </c>
      <c r="E1668" s="1" t="s">
        <v>837</v>
      </c>
      <c r="F1668" s="3" t="s">
        <v>3364</v>
      </c>
      <c r="G1668" s="1" t="s">
        <v>24</v>
      </c>
      <c r="H1668" s="124" t="n">
        <v>201800214</v>
      </c>
      <c r="I1668" s="1" t="s">
        <v>40</v>
      </c>
      <c r="J1668" s="1" t="s">
        <v>2883</v>
      </c>
      <c r="K1668" s="125" t="n">
        <v>43944</v>
      </c>
      <c r="L1668" s="125" t="n">
        <v>44309</v>
      </c>
      <c r="M1668" s="129"/>
      <c r="N1668" s="126" t="n">
        <v>334840.8</v>
      </c>
      <c r="O1668" s="124"/>
      <c r="P1668" s="6"/>
    </row>
    <row r="1669" s="7" customFormat="true" ht="12.8" hidden="false" customHeight="false" outlineLevel="0" collapsed="false">
      <c r="A1669" s="124" t="s">
        <v>3360</v>
      </c>
      <c r="B1669" s="1" t="str">
        <f aca="false">MID(A1669,8,4)</f>
        <v>2017</v>
      </c>
      <c r="C1669" s="1" t="s">
        <v>42</v>
      </c>
      <c r="D1669" s="124" t="s">
        <v>43</v>
      </c>
      <c r="E1669" s="1" t="s">
        <v>1047</v>
      </c>
      <c r="F1669" s="3" t="s">
        <v>3365</v>
      </c>
      <c r="G1669" s="1" t="s">
        <v>24</v>
      </c>
      <c r="H1669" s="124" t="n">
        <v>201800214</v>
      </c>
      <c r="I1669" s="1" t="s">
        <v>40</v>
      </c>
      <c r="J1669" s="1" t="s">
        <v>2883</v>
      </c>
      <c r="K1669" s="125" t="n">
        <v>43944</v>
      </c>
      <c r="L1669" s="125" t="n">
        <v>44309</v>
      </c>
      <c r="M1669" s="129"/>
      <c r="N1669" s="126" t="n">
        <v>11203.04</v>
      </c>
      <c r="O1669" s="124"/>
      <c r="P1669" s="6"/>
    </row>
    <row r="1670" s="7" customFormat="true" ht="33.75" hidden="false" customHeight="false" outlineLevel="0" collapsed="false">
      <c r="A1670" s="124" t="s">
        <v>3366</v>
      </c>
      <c r="B1670" s="1" t="str">
        <f aca="false">MID(A1670,8,4)</f>
        <v>2017</v>
      </c>
      <c r="C1670" s="1" t="s">
        <v>42</v>
      </c>
      <c r="D1670" s="124" t="s">
        <v>43</v>
      </c>
      <c r="E1670" s="1" t="s">
        <v>44</v>
      </c>
      <c r="F1670" s="3" t="s">
        <v>3367</v>
      </c>
      <c r="G1670" s="1" t="s">
        <v>2263</v>
      </c>
      <c r="H1670" s="124" t="n">
        <v>201800253</v>
      </c>
      <c r="I1670" s="1" t="s">
        <v>3368</v>
      </c>
      <c r="J1670" s="1" t="s">
        <v>3369</v>
      </c>
      <c r="K1670" s="125" t="n">
        <v>43283</v>
      </c>
      <c r="L1670" s="125" t="n">
        <v>44014</v>
      </c>
      <c r="M1670" s="129" t="n">
        <f aca="true">IF(L1670-TODAY()&lt;0,"",IF(L1670-TODAY()&lt;30,30,IF(L1670-TODAY()&lt;60,60,IF(L1670-TODAY()&lt;90,90,IF(L1670-TODAY()&lt;180,180,"")))))</f>
        <v>30</v>
      </c>
      <c r="N1670" s="126" t="n">
        <v>5968</v>
      </c>
      <c r="O1670" s="124"/>
      <c r="P1670" s="6"/>
    </row>
    <row r="1671" s="7" customFormat="true" ht="22.5" hidden="false" customHeight="false" outlineLevel="0" collapsed="false">
      <c r="A1671" s="124" t="s">
        <v>3366</v>
      </c>
      <c r="B1671" s="1" t="str">
        <f aca="false">MID(A1671,8,4)</f>
        <v>2017</v>
      </c>
      <c r="C1671" s="1" t="s">
        <v>42</v>
      </c>
      <c r="D1671" s="124" t="s">
        <v>43</v>
      </c>
      <c r="E1671" s="1" t="s">
        <v>837</v>
      </c>
      <c r="F1671" s="3" t="s">
        <v>3309</v>
      </c>
      <c r="G1671" s="1" t="s">
        <v>2263</v>
      </c>
      <c r="H1671" s="124" t="n">
        <v>201800253</v>
      </c>
      <c r="I1671" s="1" t="s">
        <v>3368</v>
      </c>
      <c r="J1671" s="1" t="s">
        <v>3369</v>
      </c>
      <c r="K1671" s="125" t="n">
        <v>43648</v>
      </c>
      <c r="L1671" s="125" t="n">
        <v>44014</v>
      </c>
      <c r="M1671" s="129" t="n">
        <f aca="true">IF(L1671-TODAY()&lt;0,"",IF(L1671-TODAY()&lt;30,30,IF(L1671-TODAY()&lt;60,60,IF(L1671-TODAY()&lt;90,90,IF(L1671-TODAY()&lt;180,180,"")))))</f>
        <v>30</v>
      </c>
      <c r="N1671" s="126" t="n">
        <v>5968</v>
      </c>
      <c r="O1671" s="124"/>
      <c r="P1671" s="6"/>
    </row>
    <row r="1672" s="7" customFormat="true" ht="22.5" hidden="false" customHeight="false" outlineLevel="0" collapsed="false">
      <c r="A1672" s="124" t="s">
        <v>3370</v>
      </c>
      <c r="B1672" s="1" t="str">
        <f aca="false">MID(A1672,8,4)</f>
        <v>2017</v>
      </c>
      <c r="C1672" s="1" t="s">
        <v>42</v>
      </c>
      <c r="D1672" s="124" t="s">
        <v>43</v>
      </c>
      <c r="E1672" s="1" t="s">
        <v>44</v>
      </c>
      <c r="F1672" s="3" t="s">
        <v>3371</v>
      </c>
      <c r="G1672" s="137" t="s">
        <v>730</v>
      </c>
      <c r="H1672" s="124" t="n">
        <v>201800218</v>
      </c>
      <c r="I1672" s="1" t="s">
        <v>3320</v>
      </c>
      <c r="J1672" s="1" t="s">
        <v>3321</v>
      </c>
      <c r="K1672" s="125" t="n">
        <v>43290</v>
      </c>
      <c r="L1672" s="125" t="n">
        <v>44021</v>
      </c>
      <c r="M1672" s="129" t="n">
        <f aca="true">IF(L1672-TODAY()&lt;0,"",IF(L1672-TODAY()&lt;30,30,IF(L1672-TODAY()&lt;60,60,IF(L1672-TODAY()&lt;90,90,IF(L1672-TODAY()&lt;180,180,"")))))</f>
        <v>30</v>
      </c>
      <c r="N1672" s="126" t="n">
        <v>2678760</v>
      </c>
      <c r="O1672" s="124"/>
      <c r="P1672" s="6"/>
    </row>
    <row r="1673" s="7" customFormat="true" ht="33.75" hidden="false" customHeight="false" outlineLevel="0" collapsed="false">
      <c r="A1673" s="124" t="s">
        <v>3370</v>
      </c>
      <c r="B1673" s="1" t="str">
        <f aca="false">MID(A1673,8,4)</f>
        <v>2017</v>
      </c>
      <c r="C1673" s="1" t="s">
        <v>42</v>
      </c>
      <c r="D1673" s="124" t="s">
        <v>43</v>
      </c>
      <c r="E1673" s="1" t="s">
        <v>1047</v>
      </c>
      <c r="F1673" s="3" t="s">
        <v>3372</v>
      </c>
      <c r="G1673" s="1" t="s">
        <v>24</v>
      </c>
      <c r="H1673" s="124" t="n">
        <v>201800218</v>
      </c>
      <c r="I1673" s="1" t="s">
        <v>3320</v>
      </c>
      <c r="J1673" s="1" t="s">
        <v>3321</v>
      </c>
      <c r="K1673" s="125" t="n">
        <v>43325</v>
      </c>
      <c r="L1673" s="125" t="n">
        <v>43655</v>
      </c>
      <c r="M1673" s="129" t="str">
        <f aca="true">IF(L1673-TODAY()&lt;0,"",IF(L1673-TODAY()&lt;30,30,IF(L1673-TODAY()&lt;60,60,IF(L1673-TODAY()&lt;90,90,IF(L1673-TODAY()&lt;180,180,"")))))</f>
        <v/>
      </c>
      <c r="N1673" s="126" t="n">
        <v>0</v>
      </c>
      <c r="O1673" s="124"/>
      <c r="P1673" s="6"/>
    </row>
    <row r="1674" s="7" customFormat="true" ht="22.5" hidden="false" customHeight="false" outlineLevel="0" collapsed="false">
      <c r="A1674" s="124" t="s">
        <v>3370</v>
      </c>
      <c r="B1674" s="1" t="str">
        <f aca="false">MID(A1674,8,4)</f>
        <v>2017</v>
      </c>
      <c r="C1674" s="1" t="s">
        <v>42</v>
      </c>
      <c r="D1674" s="124" t="s">
        <v>43</v>
      </c>
      <c r="E1674" s="1" t="s">
        <v>837</v>
      </c>
      <c r="F1674" s="3" t="s">
        <v>2931</v>
      </c>
      <c r="G1674" s="1" t="s">
        <v>24</v>
      </c>
      <c r="H1674" s="124" t="n">
        <v>201800218</v>
      </c>
      <c r="I1674" s="1" t="s">
        <v>3320</v>
      </c>
      <c r="J1674" s="1" t="s">
        <v>3321</v>
      </c>
      <c r="K1674" s="125" t="n">
        <v>43655</v>
      </c>
      <c r="L1674" s="125" t="n">
        <v>44021</v>
      </c>
      <c r="M1674" s="129" t="n">
        <f aca="true">IF(L1674-TODAY()&lt;0,"",IF(L1674-TODAY()&lt;30,30,IF(L1674-TODAY()&lt;60,60,IF(L1674-TODAY()&lt;90,90,IF(L1674-TODAY()&lt;180,180,"")))))</f>
        <v>30</v>
      </c>
      <c r="N1674" s="126" t="n">
        <v>2592999</v>
      </c>
      <c r="O1674" s="124"/>
      <c r="P1674" s="6"/>
    </row>
    <row r="1675" s="7" customFormat="true" ht="22.5" hidden="false" customHeight="false" outlineLevel="0" collapsed="false">
      <c r="A1675" s="124" t="s">
        <v>3370</v>
      </c>
      <c r="B1675" s="1" t="str">
        <f aca="false">MID(A1675,8,4)</f>
        <v>2017</v>
      </c>
      <c r="C1675" s="1" t="s">
        <v>42</v>
      </c>
      <c r="D1675" s="124" t="s">
        <v>43</v>
      </c>
      <c r="E1675" s="1" t="s">
        <v>1047</v>
      </c>
      <c r="F1675" s="3" t="s">
        <v>3373</v>
      </c>
      <c r="G1675" s="1" t="s">
        <v>24</v>
      </c>
      <c r="H1675" s="124" t="n">
        <v>201800218</v>
      </c>
      <c r="I1675" s="1" t="s">
        <v>3320</v>
      </c>
      <c r="J1675" s="1" t="s">
        <v>3321</v>
      </c>
      <c r="K1675" s="125" t="n">
        <v>43655</v>
      </c>
      <c r="L1675" s="125" t="n">
        <v>44021</v>
      </c>
      <c r="M1675" s="129" t="n">
        <f aca="true">IF(L1675-TODAY()&lt;0,"",IF(L1675-TODAY()&lt;30,30,IF(L1675-TODAY()&lt;60,60,IF(L1675-TODAY()&lt;90,90,IF(L1675-TODAY()&lt;180,180,"")))))</f>
        <v>30</v>
      </c>
      <c r="N1675" s="126" t="n">
        <v>85761</v>
      </c>
      <c r="O1675" s="124"/>
      <c r="P1675" s="6"/>
    </row>
    <row r="1676" s="7" customFormat="true" ht="19.7" hidden="false" customHeight="false" outlineLevel="0" collapsed="false">
      <c r="A1676" s="124" t="s">
        <v>3374</v>
      </c>
      <c r="B1676" s="124" t="str">
        <f aca="false">MID(A1676,8,4)</f>
        <v>2016</v>
      </c>
      <c r="C1676" s="1" t="s">
        <v>42</v>
      </c>
      <c r="D1676" s="124" t="s">
        <v>43</v>
      </c>
      <c r="E1676" s="1" t="s">
        <v>44</v>
      </c>
      <c r="F1676" s="3" t="s">
        <v>3375</v>
      </c>
      <c r="G1676" s="1" t="s">
        <v>659</v>
      </c>
      <c r="H1676" s="124" t="n">
        <v>201800271</v>
      </c>
      <c r="I1676" s="1" t="s">
        <v>3376</v>
      </c>
      <c r="J1676" s="1" t="s">
        <v>3377</v>
      </c>
      <c r="K1676" s="125" t="n">
        <v>43269</v>
      </c>
      <c r="L1676" s="125" t="n">
        <v>44365</v>
      </c>
      <c r="M1676" s="129" t="str">
        <f aca="true">IF(L1676-TODAY()&lt;0,"",IF(L1676-TODAY()&lt;30,30,IF(L1676-TODAY()&lt;60,60,IF(L1676-TODAY()&lt;90,90,IF(L1676-TODAY()&lt;180,180,"")))))</f>
        <v/>
      </c>
      <c r="N1676" s="126" t="n">
        <v>49000</v>
      </c>
      <c r="O1676" s="124"/>
      <c r="P1676" s="6"/>
    </row>
    <row r="1677" s="7" customFormat="true" ht="12.8" hidden="false" customHeight="false" outlineLevel="0" collapsed="false">
      <c r="A1677" s="124" t="s">
        <v>3374</v>
      </c>
      <c r="B1677" s="124" t="str">
        <f aca="false">MID(A1677,8,4)</f>
        <v>2016</v>
      </c>
      <c r="C1677" s="1" t="s">
        <v>42</v>
      </c>
      <c r="D1677" s="124" t="s">
        <v>43</v>
      </c>
      <c r="E1677" s="1" t="s">
        <v>837</v>
      </c>
      <c r="F1677" s="3" t="s">
        <v>3378</v>
      </c>
      <c r="G1677" s="1" t="s">
        <v>659</v>
      </c>
      <c r="H1677" s="124" t="n">
        <v>201800271</v>
      </c>
      <c r="I1677" s="1" t="s">
        <v>3376</v>
      </c>
      <c r="J1677" s="1" t="s">
        <v>3377</v>
      </c>
      <c r="K1677" s="125" t="n">
        <v>43634</v>
      </c>
      <c r="L1677" s="125" t="n">
        <v>44000</v>
      </c>
      <c r="M1677" s="129" t="str">
        <f aca="true">IF(L1677-TODAY()&lt;0,"",IF(L1677-TODAY()&lt;30,30,IF(L1677-TODAY()&lt;60,60,IF(L1677-TODAY()&lt;90,90,IF(L1677-TODAY()&lt;180,180,"")))))</f>
        <v/>
      </c>
      <c r="N1677" s="126" t="n">
        <v>42000</v>
      </c>
      <c r="O1677" s="124"/>
      <c r="P1677" s="6"/>
    </row>
    <row r="1678" s="7" customFormat="true" ht="12.8" hidden="false" customHeight="false" outlineLevel="0" collapsed="false">
      <c r="A1678" s="124" t="s">
        <v>3374</v>
      </c>
      <c r="B1678" s="124" t="str">
        <f aca="false">MID(A1678,8,4)</f>
        <v>2016</v>
      </c>
      <c r="C1678" s="1" t="s">
        <v>42</v>
      </c>
      <c r="D1678" s="124" t="s">
        <v>43</v>
      </c>
      <c r="E1678" s="1" t="s">
        <v>837</v>
      </c>
      <c r="F1678" s="3" t="s">
        <v>3379</v>
      </c>
      <c r="G1678" s="1" t="s">
        <v>659</v>
      </c>
      <c r="H1678" s="124" t="n">
        <v>201800271</v>
      </c>
      <c r="I1678" s="1" t="s">
        <v>3376</v>
      </c>
      <c r="J1678" s="1" t="s">
        <v>3377</v>
      </c>
      <c r="K1678" s="125" t="n">
        <v>44000</v>
      </c>
      <c r="L1678" s="125" t="n">
        <v>44365</v>
      </c>
      <c r="M1678" s="129"/>
      <c r="N1678" s="126" t="n">
        <v>49000</v>
      </c>
      <c r="O1678" s="124"/>
      <c r="P1678" s="6"/>
    </row>
    <row r="1679" s="7" customFormat="true" ht="22.5" hidden="false" customHeight="false" outlineLevel="0" collapsed="false">
      <c r="A1679" s="124" t="s">
        <v>1974</v>
      </c>
      <c r="B1679" s="1" t="str">
        <f aca="false">MID(A1679,8,4)</f>
        <v>2017</v>
      </c>
      <c r="C1679" s="1" t="s">
        <v>42</v>
      </c>
      <c r="D1679" s="124" t="s">
        <v>37</v>
      </c>
      <c r="E1679" s="1" t="s">
        <v>44</v>
      </c>
      <c r="F1679" s="3" t="s">
        <v>3380</v>
      </c>
      <c r="G1679" s="137" t="s">
        <v>730</v>
      </c>
      <c r="H1679" s="124" t="n">
        <v>201800285</v>
      </c>
      <c r="I1679" s="1" t="s">
        <v>3381</v>
      </c>
      <c r="J1679" s="1" t="s">
        <v>3010</v>
      </c>
      <c r="K1679" s="125" t="n">
        <v>43325</v>
      </c>
      <c r="L1679" s="125" t="n">
        <v>44056</v>
      </c>
      <c r="M1679" s="129" t="n">
        <f aca="true">IF(L1679-TODAY()&lt;0,"",IF(L1679-TODAY()&lt;30,30,IF(L1679-TODAY()&lt;60,60,IF(L1679-TODAY()&lt;90,90,IF(L1679-TODAY()&lt;180,180,"")))))</f>
        <v>60</v>
      </c>
      <c r="N1679" s="126" t="n">
        <v>157559.4</v>
      </c>
      <c r="O1679" s="124" t="n">
        <v>3</v>
      </c>
      <c r="P1679" s="6" t="s">
        <v>3382</v>
      </c>
    </row>
    <row r="1680" s="7" customFormat="true" ht="22.5" hidden="false" customHeight="false" outlineLevel="0" collapsed="false">
      <c r="A1680" s="124" t="s">
        <v>1974</v>
      </c>
      <c r="B1680" s="1" t="str">
        <f aca="false">MID(A1680,8,4)</f>
        <v>2017</v>
      </c>
      <c r="C1680" s="1" t="s">
        <v>42</v>
      </c>
      <c r="D1680" s="124" t="s">
        <v>37</v>
      </c>
      <c r="E1680" s="1" t="s">
        <v>1047</v>
      </c>
      <c r="F1680" s="3" t="s">
        <v>2328</v>
      </c>
      <c r="G1680" s="137" t="s">
        <v>730</v>
      </c>
      <c r="H1680" s="124" t="n">
        <v>201800285</v>
      </c>
      <c r="I1680" s="1" t="s">
        <v>3381</v>
      </c>
      <c r="J1680" s="1" t="s">
        <v>3010</v>
      </c>
      <c r="K1680" s="125" t="n">
        <v>43466</v>
      </c>
      <c r="L1680" s="125" t="n">
        <v>43690</v>
      </c>
      <c r="M1680" s="129" t="str">
        <f aca="true">IF(L1680-TODAY()&lt;0,"",IF(L1680-TODAY()&lt;30,30,IF(L1680-TODAY()&lt;60,60,IF(L1680-TODAY()&lt;90,90,IF(L1680-TODAY()&lt;180,180,"")))))</f>
        <v/>
      </c>
      <c r="N1680" s="126" t="n">
        <v>2629.57</v>
      </c>
      <c r="O1680" s="124" t="n">
        <v>3</v>
      </c>
      <c r="P1680" s="6"/>
    </row>
    <row r="1681" s="7" customFormat="true" ht="22.5" hidden="false" customHeight="false" outlineLevel="0" collapsed="false">
      <c r="A1681" s="124" t="s">
        <v>1974</v>
      </c>
      <c r="B1681" s="1" t="str">
        <f aca="false">MID(A1681,8,4)</f>
        <v>2017</v>
      </c>
      <c r="C1681" s="1" t="s">
        <v>42</v>
      </c>
      <c r="D1681" s="124" t="s">
        <v>37</v>
      </c>
      <c r="E1681" s="1" t="s">
        <v>837</v>
      </c>
      <c r="F1681" s="3" t="s">
        <v>3309</v>
      </c>
      <c r="G1681" s="137" t="s">
        <v>730</v>
      </c>
      <c r="H1681" s="124" t="n">
        <v>201800285</v>
      </c>
      <c r="I1681" s="1" t="s">
        <v>3381</v>
      </c>
      <c r="J1681" s="1" t="s">
        <v>3010</v>
      </c>
      <c r="K1681" s="125" t="n">
        <v>43690</v>
      </c>
      <c r="L1681" s="125" t="n">
        <v>44056</v>
      </c>
      <c r="M1681" s="129" t="n">
        <f aca="true">IF(L1681-TODAY()&lt;0,"",IF(L1681-TODAY()&lt;30,30,IF(L1681-TODAY()&lt;60,60,IF(L1681-TODAY()&lt;90,90,IF(L1681-TODAY()&lt;180,180,"")))))</f>
        <v>60</v>
      </c>
      <c r="N1681" s="126" t="n">
        <v>151997.04</v>
      </c>
      <c r="O1681" s="124" t="n">
        <v>3</v>
      </c>
      <c r="P1681" s="6"/>
    </row>
    <row r="1682" s="7" customFormat="true" ht="22.5" hidden="false" customHeight="false" outlineLevel="0" collapsed="false">
      <c r="A1682" s="124" t="s">
        <v>1974</v>
      </c>
      <c r="B1682" s="1" t="str">
        <f aca="false">MID(A1682,8,4)</f>
        <v>2017</v>
      </c>
      <c r="C1682" s="1" t="s">
        <v>42</v>
      </c>
      <c r="D1682" s="124" t="s">
        <v>37</v>
      </c>
      <c r="E1682" s="1" t="s">
        <v>1047</v>
      </c>
      <c r="F1682" s="3" t="s">
        <v>3336</v>
      </c>
      <c r="G1682" s="137" t="s">
        <v>730</v>
      </c>
      <c r="H1682" s="124" t="n">
        <v>201800285</v>
      </c>
      <c r="I1682" s="1" t="s">
        <v>3381</v>
      </c>
      <c r="J1682" s="1" t="s">
        <v>3010</v>
      </c>
      <c r="K1682" s="125" t="n">
        <v>43714</v>
      </c>
      <c r="L1682" s="125" t="n">
        <v>44056</v>
      </c>
      <c r="M1682" s="129" t="n">
        <f aca="true">IF(L1682-TODAY()&lt;0,"",IF(L1682-TODAY()&lt;30,30,IF(L1682-TODAY()&lt;60,60,IF(L1682-TODAY()&lt;90,90,IF(L1682-TODAY()&lt;180,180,"")))))</f>
        <v>60</v>
      </c>
      <c r="N1682" s="126" t="n">
        <v>153.94</v>
      </c>
      <c r="O1682" s="124" t="n">
        <v>3</v>
      </c>
      <c r="P1682" s="6"/>
    </row>
    <row r="1683" s="7" customFormat="true" ht="22.5" hidden="false" customHeight="false" outlineLevel="0" collapsed="false">
      <c r="A1683" s="124" t="s">
        <v>1974</v>
      </c>
      <c r="B1683" s="1" t="str">
        <f aca="false">MID(A1683,8,4)</f>
        <v>2017</v>
      </c>
      <c r="C1683" s="1" t="s">
        <v>42</v>
      </c>
      <c r="D1683" s="124" t="s">
        <v>37</v>
      </c>
      <c r="E1683" s="1" t="s">
        <v>1047</v>
      </c>
      <c r="F1683" s="3" t="s">
        <v>3133</v>
      </c>
      <c r="G1683" s="137" t="s">
        <v>730</v>
      </c>
      <c r="H1683" s="124" t="n">
        <v>201800285</v>
      </c>
      <c r="I1683" s="1" t="s">
        <v>3381</v>
      </c>
      <c r="J1683" s="1" t="s">
        <v>3010</v>
      </c>
      <c r="K1683" s="125" t="n">
        <v>43831</v>
      </c>
      <c r="L1683" s="125" t="n">
        <v>44056</v>
      </c>
      <c r="M1683" s="129" t="n">
        <f aca="true">IF(L1683-TODAY()&lt;0,"",IF(L1683-TODAY()&lt;30,30,IF(L1683-TODAY()&lt;60,60,IF(L1683-TODAY()&lt;90,90,IF(L1683-TODAY()&lt;180,180,"")))))</f>
        <v>60</v>
      </c>
      <c r="N1683" s="126" t="n">
        <v>3337.6</v>
      </c>
      <c r="O1683" s="124" t="n">
        <v>3</v>
      </c>
      <c r="P1683" s="6"/>
    </row>
    <row r="1684" s="7" customFormat="true" ht="22.5" hidden="false" customHeight="false" outlineLevel="0" collapsed="false">
      <c r="A1684" s="124" t="s">
        <v>1828</v>
      </c>
      <c r="B1684" s="1" t="str">
        <f aca="false">MID(A1684,8,4)</f>
        <v>2017</v>
      </c>
      <c r="C1684" s="1" t="s">
        <v>42</v>
      </c>
      <c r="D1684" s="124" t="s">
        <v>43</v>
      </c>
      <c r="E1684" s="1" t="s">
        <v>44</v>
      </c>
      <c r="F1684" s="3" t="s">
        <v>3383</v>
      </c>
      <c r="G1684" s="1" t="s">
        <v>3384</v>
      </c>
      <c r="H1684" s="124" t="n">
        <v>201800317</v>
      </c>
      <c r="I1684" s="1" t="s">
        <v>3385</v>
      </c>
      <c r="J1684" s="1" t="s">
        <v>3386</v>
      </c>
      <c r="K1684" s="125" t="n">
        <v>43348</v>
      </c>
      <c r="L1684" s="125" t="n">
        <v>44079</v>
      </c>
      <c r="M1684" s="129" t="n">
        <f aca="true">IF(L1684-TODAY()&lt;0,"",IF(L1684-TODAY()&lt;30,30,IF(L1684-TODAY()&lt;60,60,IF(L1684-TODAY()&lt;90,90,IF(L1684-TODAY()&lt;180,180,"")))))</f>
        <v>90</v>
      </c>
      <c r="N1684" s="126" t="n">
        <v>8154.15</v>
      </c>
      <c r="O1684" s="216"/>
      <c r="P1684" s="6"/>
    </row>
    <row r="1685" s="7" customFormat="true" ht="22.5" hidden="false" customHeight="false" outlineLevel="0" collapsed="false">
      <c r="A1685" s="124" t="s">
        <v>1828</v>
      </c>
      <c r="B1685" s="1" t="str">
        <f aca="false">MID(A1685,8,4)</f>
        <v>2017</v>
      </c>
      <c r="C1685" s="1" t="s">
        <v>42</v>
      </c>
      <c r="D1685" s="124" t="s">
        <v>43</v>
      </c>
      <c r="E1685" s="1" t="s">
        <v>1047</v>
      </c>
      <c r="F1685" s="3" t="s">
        <v>3387</v>
      </c>
      <c r="G1685" s="1" t="s">
        <v>3384</v>
      </c>
      <c r="H1685" s="124" t="n">
        <v>201800317</v>
      </c>
      <c r="I1685" s="1" t="s">
        <v>3385</v>
      </c>
      <c r="J1685" s="1" t="s">
        <v>3386</v>
      </c>
      <c r="K1685" s="125" t="n">
        <v>43362</v>
      </c>
      <c r="L1685" s="125" t="n">
        <v>43713</v>
      </c>
      <c r="M1685" s="129" t="str">
        <f aca="true">IF(L1685-TODAY()&lt;0,"",IF(L1685-TODAY()&lt;30,30,IF(L1685-TODAY()&lt;60,60,IF(L1685-TODAY()&lt;90,90,IF(L1685-TODAY()&lt;180,180,"")))))</f>
        <v/>
      </c>
      <c r="N1685" s="126" t="n">
        <v>0</v>
      </c>
      <c r="O1685" s="216"/>
      <c r="P1685" s="6"/>
    </row>
    <row r="1686" s="7" customFormat="true" ht="22.5" hidden="false" customHeight="false" outlineLevel="0" collapsed="false">
      <c r="A1686" s="124" t="s">
        <v>1828</v>
      </c>
      <c r="B1686" s="1" t="str">
        <f aca="false">MID(A1686,8,4)</f>
        <v>2017</v>
      </c>
      <c r="C1686" s="1" t="s">
        <v>42</v>
      </c>
      <c r="D1686" s="124" t="s">
        <v>43</v>
      </c>
      <c r="E1686" s="1" t="s">
        <v>837</v>
      </c>
      <c r="F1686" s="3" t="s">
        <v>3388</v>
      </c>
      <c r="G1686" s="1" t="s">
        <v>3384</v>
      </c>
      <c r="H1686" s="124" t="n">
        <v>201800317</v>
      </c>
      <c r="I1686" s="1" t="s">
        <v>3385</v>
      </c>
      <c r="J1686" s="1" t="s">
        <v>3386</v>
      </c>
      <c r="K1686" s="125" t="n">
        <v>43713</v>
      </c>
      <c r="L1686" s="125" t="n">
        <v>44079</v>
      </c>
      <c r="M1686" s="129" t="n">
        <f aca="true">IF(L1686-TODAY()&lt;0,"",IF(L1686-TODAY()&lt;30,30,IF(L1686-TODAY()&lt;60,60,IF(L1686-TODAY()&lt;90,90,IF(L1686-TODAY()&lt;180,180,"")))))</f>
        <v>90</v>
      </c>
      <c r="N1686" s="126" t="n">
        <v>8154.15</v>
      </c>
      <c r="O1686" s="216"/>
      <c r="P1686" s="6"/>
    </row>
    <row r="1687" s="7" customFormat="true" ht="33.75" hidden="false" customHeight="false" outlineLevel="0" collapsed="false">
      <c r="A1687" s="124" t="s">
        <v>3389</v>
      </c>
      <c r="B1687" s="1" t="str">
        <f aca="false">MID(A1687,8,4)</f>
        <v>2018</v>
      </c>
      <c r="C1687" s="1" t="s">
        <v>42</v>
      </c>
      <c r="D1687" s="124" t="s">
        <v>37</v>
      </c>
      <c r="E1687" s="1" t="s">
        <v>44</v>
      </c>
      <c r="F1687" s="3" t="s">
        <v>3390</v>
      </c>
      <c r="G1687" s="1" t="s">
        <v>113</v>
      </c>
      <c r="H1687" s="124" t="n">
        <v>201800343</v>
      </c>
      <c r="I1687" s="1" t="s">
        <v>3391</v>
      </c>
      <c r="J1687" s="1" t="s">
        <v>3061</v>
      </c>
      <c r="K1687" s="125" t="n">
        <v>43368</v>
      </c>
      <c r="L1687" s="125" t="n">
        <v>44099</v>
      </c>
      <c r="M1687" s="129" t="n">
        <f aca="true">IF(L1687-TODAY()&lt;0,"",IF(L1687-TODAY()&lt;30,30,IF(L1687-TODAY()&lt;60,60,IF(L1687-TODAY()&lt;90,90,IF(L1687-TODAY()&lt;180,180,"")))))</f>
        <v>180</v>
      </c>
      <c r="N1687" s="126" t="n">
        <f aca="false">12*74332.64</f>
        <v>891991.68</v>
      </c>
      <c r="O1687" s="124" t="n">
        <v>20</v>
      </c>
      <c r="P1687" s="6" t="s">
        <v>3392</v>
      </c>
    </row>
    <row r="1688" s="7" customFormat="true" ht="22.5" hidden="false" customHeight="false" outlineLevel="0" collapsed="false">
      <c r="A1688" s="124" t="s">
        <v>3389</v>
      </c>
      <c r="B1688" s="1" t="str">
        <f aca="false">MID(A1688,8,4)</f>
        <v>2018</v>
      </c>
      <c r="C1688" s="1" t="s">
        <v>42</v>
      </c>
      <c r="D1688" s="124" t="s">
        <v>37</v>
      </c>
      <c r="E1688" s="1" t="s">
        <v>1047</v>
      </c>
      <c r="F1688" s="3" t="s">
        <v>2328</v>
      </c>
      <c r="G1688" s="1" t="s">
        <v>113</v>
      </c>
      <c r="H1688" s="124" t="n">
        <v>201800343</v>
      </c>
      <c r="I1688" s="1" t="s">
        <v>3391</v>
      </c>
      <c r="J1688" s="1" t="s">
        <v>3061</v>
      </c>
      <c r="K1688" s="125" t="n">
        <v>43368</v>
      </c>
      <c r="L1688" s="125" t="n">
        <v>43733</v>
      </c>
      <c r="M1688" s="129" t="str">
        <f aca="true">IF(L1688-TODAY()&lt;0,"",IF(L1688-TODAY()&lt;30,30,IF(L1688-TODAY()&lt;60,60,IF(L1688-TODAY()&lt;90,90,IF(L1688-TODAY()&lt;180,180,"")))))</f>
        <v/>
      </c>
      <c r="N1688" s="126" t="n">
        <v>135926.64</v>
      </c>
      <c r="O1688" s="124" t="n">
        <v>20</v>
      </c>
      <c r="P1688" s="6"/>
    </row>
    <row r="1689" s="7" customFormat="true" ht="22.5" hidden="false" customHeight="false" outlineLevel="0" collapsed="false">
      <c r="A1689" s="124" t="s">
        <v>3389</v>
      </c>
      <c r="B1689" s="1" t="str">
        <f aca="false">MID(A1689,8,4)</f>
        <v>2018</v>
      </c>
      <c r="C1689" s="1" t="s">
        <v>42</v>
      </c>
      <c r="D1689" s="124" t="s">
        <v>37</v>
      </c>
      <c r="E1689" s="1" t="s">
        <v>837</v>
      </c>
      <c r="F1689" s="3" t="s">
        <v>3393</v>
      </c>
      <c r="G1689" s="1" t="s">
        <v>113</v>
      </c>
      <c r="H1689" s="124" t="n">
        <v>201800343</v>
      </c>
      <c r="I1689" s="1" t="s">
        <v>3391</v>
      </c>
      <c r="J1689" s="1" t="s">
        <v>3061</v>
      </c>
      <c r="K1689" s="125" t="n">
        <v>43684</v>
      </c>
      <c r="L1689" s="125" t="n">
        <v>43733</v>
      </c>
      <c r="M1689" s="129" t="str">
        <f aca="true">IF(L1689-TODAY()&lt;0,"",IF(L1689-TODAY()&lt;30,30,IF(L1689-TODAY()&lt;60,60,IF(L1689-TODAY()&lt;90,90,IF(L1689-TODAY()&lt;180,180,"")))))</f>
        <v/>
      </c>
      <c r="N1689" s="126" t="n">
        <v>-28250.71</v>
      </c>
      <c r="O1689" s="124" t="n">
        <v>-5</v>
      </c>
      <c r="P1689" s="6"/>
    </row>
    <row r="1690" s="7" customFormat="true" ht="11.25" hidden="false" customHeight="false" outlineLevel="0" collapsed="false">
      <c r="A1690" s="124" t="s">
        <v>3389</v>
      </c>
      <c r="B1690" s="1" t="str">
        <f aca="false">MID(A1690,8,4)</f>
        <v>2018</v>
      </c>
      <c r="C1690" s="1" t="s">
        <v>42</v>
      </c>
      <c r="D1690" s="124" t="s">
        <v>37</v>
      </c>
      <c r="E1690" s="1" t="s">
        <v>837</v>
      </c>
      <c r="F1690" s="3" t="s">
        <v>3352</v>
      </c>
      <c r="G1690" s="1" t="s">
        <v>113</v>
      </c>
      <c r="H1690" s="124" t="n">
        <v>201800343</v>
      </c>
      <c r="I1690" s="1" t="s">
        <v>3391</v>
      </c>
      <c r="J1690" s="1" t="s">
        <v>3061</v>
      </c>
      <c r="K1690" s="125" t="n">
        <v>43733</v>
      </c>
      <c r="L1690" s="125" t="n">
        <v>44099</v>
      </c>
      <c r="M1690" s="129" t="n">
        <f aca="true">IF(L1690-TODAY()&lt;0,"",IF(L1690-TODAY()&lt;30,30,IF(L1690-TODAY()&lt;60,60,IF(L1690-TODAY()&lt;90,90,IF(L1690-TODAY()&lt;180,180,"")))))</f>
        <v>180</v>
      </c>
      <c r="N1690" s="126" t="n">
        <v>846197.76</v>
      </c>
      <c r="O1690" s="124" t="n">
        <v>20</v>
      </c>
      <c r="P1690" s="6"/>
    </row>
    <row r="1691" s="7" customFormat="true" ht="22.5" hidden="false" customHeight="false" outlineLevel="0" collapsed="false">
      <c r="A1691" s="124" t="s">
        <v>3389</v>
      </c>
      <c r="B1691" s="1" t="str">
        <f aca="false">MID(A1691,8,4)</f>
        <v>2018</v>
      </c>
      <c r="C1691" s="1" t="s">
        <v>42</v>
      </c>
      <c r="D1691" s="124" t="s">
        <v>37</v>
      </c>
      <c r="E1691" s="1" t="s">
        <v>1047</v>
      </c>
      <c r="F1691" s="3" t="s">
        <v>3336</v>
      </c>
      <c r="G1691" s="1" t="s">
        <v>113</v>
      </c>
      <c r="H1691" s="124" t="n">
        <v>201800343</v>
      </c>
      <c r="I1691" s="1" t="s">
        <v>3391</v>
      </c>
      <c r="J1691" s="1" t="s">
        <v>3061</v>
      </c>
      <c r="K1691" s="125" t="n">
        <v>43586</v>
      </c>
      <c r="L1691" s="125" t="n">
        <v>44099</v>
      </c>
      <c r="M1691" s="129" t="n">
        <f aca="true">IF(L1691-TODAY()&lt;0,"",IF(L1691-TODAY()&lt;30,30,IF(L1691-TODAY()&lt;60,60,IF(L1691-TODAY()&lt;90,90,IF(L1691-TODAY()&lt;180,180,"")))))</f>
        <v>180</v>
      </c>
      <c r="N1691" s="126" t="n">
        <v>63965.86</v>
      </c>
      <c r="O1691" s="124" t="n">
        <v>20</v>
      </c>
      <c r="P1691" s="6"/>
    </row>
    <row r="1692" s="7" customFormat="true" ht="22.5" hidden="false" customHeight="false" outlineLevel="0" collapsed="false">
      <c r="A1692" s="124" t="s">
        <v>3389</v>
      </c>
      <c r="B1692" s="1" t="str">
        <f aca="false">MID(A1692,8,4)</f>
        <v>2018</v>
      </c>
      <c r="C1692" s="1" t="s">
        <v>42</v>
      </c>
      <c r="D1692" s="124" t="s">
        <v>37</v>
      </c>
      <c r="E1692" s="1" t="s">
        <v>1047</v>
      </c>
      <c r="F1692" s="3" t="s">
        <v>3394</v>
      </c>
      <c r="G1692" s="1" t="s">
        <v>113</v>
      </c>
      <c r="H1692" s="124" t="n">
        <v>201800343</v>
      </c>
      <c r="I1692" s="1" t="s">
        <v>3391</v>
      </c>
      <c r="J1692" s="1" t="s">
        <v>3061</v>
      </c>
      <c r="K1692" s="125" t="n">
        <v>43586</v>
      </c>
      <c r="L1692" s="125" t="n">
        <v>44099</v>
      </c>
      <c r="M1692" s="129" t="n">
        <f aca="true">IF(L1692-TODAY()&lt;0,"",IF(L1692-TODAY()&lt;30,30,IF(L1692-TODAY()&lt;60,60,IF(L1692-TODAY()&lt;90,90,IF(L1692-TODAY()&lt;180,180,"")))))</f>
        <v>180</v>
      </c>
      <c r="N1692" s="126" t="n">
        <v>0</v>
      </c>
      <c r="O1692" s="124" t="n">
        <v>20</v>
      </c>
      <c r="P1692" s="6"/>
    </row>
    <row r="1693" s="7" customFormat="true" ht="33.75" hidden="false" customHeight="false" outlineLevel="0" collapsed="false">
      <c r="A1693" s="124" t="s">
        <v>3395</v>
      </c>
      <c r="B1693" s="1" t="str">
        <f aca="false">MID(A1693,8,4)</f>
        <v>2018</v>
      </c>
      <c r="C1693" s="1" t="s">
        <v>42</v>
      </c>
      <c r="D1693" s="124" t="s">
        <v>43</v>
      </c>
      <c r="E1693" s="1" t="s">
        <v>44</v>
      </c>
      <c r="F1693" s="3" t="s">
        <v>3396</v>
      </c>
      <c r="G1693" s="1" t="s">
        <v>2067</v>
      </c>
      <c r="H1693" s="124" t="n">
        <v>201800315</v>
      </c>
      <c r="I1693" s="1" t="s">
        <v>1105</v>
      </c>
      <c r="J1693" s="1" t="s">
        <v>3397</v>
      </c>
      <c r="K1693" s="125" t="n">
        <v>43344</v>
      </c>
      <c r="L1693" s="125" t="n">
        <v>44075</v>
      </c>
      <c r="M1693" s="129" t="n">
        <f aca="true">IF(L1693-TODAY()&lt;0,"",IF(L1693-TODAY()&lt;30,30,IF(L1693-TODAY()&lt;60,60,IF(L1693-TODAY()&lt;90,90,IF(L1693-TODAY()&lt;180,180,"")))))</f>
        <v>90</v>
      </c>
      <c r="N1693" s="126" t="n">
        <v>138825.81</v>
      </c>
      <c r="O1693" s="124"/>
      <c r="P1693" s="6"/>
    </row>
    <row r="1694" s="7" customFormat="true" ht="22.5" hidden="false" customHeight="false" outlineLevel="0" collapsed="false">
      <c r="A1694" s="124" t="s">
        <v>3395</v>
      </c>
      <c r="B1694" s="1" t="str">
        <f aca="false">MID(A1694,8,4)</f>
        <v>2018</v>
      </c>
      <c r="C1694" s="1" t="s">
        <v>42</v>
      </c>
      <c r="D1694" s="124" t="s">
        <v>43</v>
      </c>
      <c r="E1694" s="1" t="s">
        <v>837</v>
      </c>
      <c r="F1694" s="3" t="s">
        <v>3309</v>
      </c>
      <c r="G1694" s="1" t="s">
        <v>2067</v>
      </c>
      <c r="H1694" s="124" t="n">
        <v>201800315</v>
      </c>
      <c r="I1694" s="1" t="s">
        <v>1105</v>
      </c>
      <c r="J1694" s="1" t="s">
        <v>3397</v>
      </c>
      <c r="K1694" s="125" t="n">
        <v>43709</v>
      </c>
      <c r="L1694" s="125" t="n">
        <v>44075</v>
      </c>
      <c r="M1694" s="129" t="n">
        <f aca="true">IF(L1694-TODAY()&lt;0,"",IF(L1694-TODAY()&lt;30,30,IF(L1694-TODAY()&lt;60,60,IF(L1694-TODAY()&lt;90,90,IF(L1694-TODAY()&lt;180,180,"")))))</f>
        <v>90</v>
      </c>
      <c r="N1694" s="126" t="n">
        <v>134223.54</v>
      </c>
      <c r="O1694" s="124"/>
      <c r="P1694" s="6"/>
    </row>
    <row r="1695" s="7" customFormat="true" ht="11.25" hidden="false" customHeight="false" outlineLevel="0" collapsed="false">
      <c r="A1695" s="124" t="s">
        <v>3395</v>
      </c>
      <c r="B1695" s="1" t="str">
        <f aca="false">MID(A1695,8,4)</f>
        <v>2018</v>
      </c>
      <c r="C1695" s="1" t="s">
        <v>42</v>
      </c>
      <c r="D1695" s="124" t="s">
        <v>43</v>
      </c>
      <c r="E1695" s="1" t="s">
        <v>1047</v>
      </c>
      <c r="F1695" s="3" t="s">
        <v>2238</v>
      </c>
      <c r="G1695" s="1" t="s">
        <v>2067</v>
      </c>
      <c r="H1695" s="124" t="n">
        <v>201800315</v>
      </c>
      <c r="I1695" s="1" t="s">
        <v>1105</v>
      </c>
      <c r="J1695" s="1" t="s">
        <v>3397</v>
      </c>
      <c r="K1695" s="125" t="n">
        <v>43709</v>
      </c>
      <c r="L1695" s="125" t="n">
        <v>44075</v>
      </c>
      <c r="M1695" s="129" t="n">
        <f aca="true">IF(L1695-TODAY()&lt;0,"",IF(L1695-TODAY()&lt;30,30,IF(L1695-TODAY()&lt;60,60,IF(L1695-TODAY()&lt;90,90,IF(L1695-TODAY()&lt;180,180,"")))))</f>
        <v>90</v>
      </c>
      <c r="N1695" s="126" t="n">
        <v>4602.27</v>
      </c>
      <c r="O1695" s="124"/>
      <c r="P1695" s="6"/>
    </row>
    <row r="1696" s="7" customFormat="true" ht="22.5" hidden="false" customHeight="false" outlineLevel="0" collapsed="false">
      <c r="A1696" s="124" t="s">
        <v>3395</v>
      </c>
      <c r="B1696" s="1" t="str">
        <f aca="false">MID(A1696,8,4)</f>
        <v>2018</v>
      </c>
      <c r="C1696" s="1" t="s">
        <v>42</v>
      </c>
      <c r="D1696" s="124" t="s">
        <v>43</v>
      </c>
      <c r="E1696" s="1" t="s">
        <v>1047</v>
      </c>
      <c r="F1696" s="3" t="s">
        <v>3398</v>
      </c>
      <c r="G1696" s="1" t="s">
        <v>2067</v>
      </c>
      <c r="H1696" s="124" t="n">
        <v>201800315</v>
      </c>
      <c r="I1696" s="1" t="s">
        <v>1105</v>
      </c>
      <c r="J1696" s="1" t="s">
        <v>3397</v>
      </c>
      <c r="K1696" s="125" t="n">
        <v>43709</v>
      </c>
      <c r="L1696" s="125" t="n">
        <v>44075</v>
      </c>
      <c r="M1696" s="129" t="n">
        <f aca="true">IF(L1696-TODAY()&lt;0,"",IF(L1696-TODAY()&lt;30,30,IF(L1696-TODAY()&lt;60,60,IF(L1696-TODAY()&lt;90,90,IF(L1696-TODAY()&lt;180,180,"")))))</f>
        <v>90</v>
      </c>
      <c r="N1696" s="126" t="n">
        <v>0</v>
      </c>
      <c r="O1696" s="124"/>
      <c r="P1696" s="6"/>
    </row>
    <row r="1697" s="7" customFormat="true" ht="11.25" hidden="false" customHeight="false" outlineLevel="0" collapsed="false">
      <c r="A1697" s="124" t="s">
        <v>2152</v>
      </c>
      <c r="B1697" s="1" t="str">
        <f aca="false">MID(A1697,8,4)</f>
        <v>2018</v>
      </c>
      <c r="C1697" s="1" t="s">
        <v>42</v>
      </c>
      <c r="D1697" s="124" t="s">
        <v>43</v>
      </c>
      <c r="E1697" s="1" t="s">
        <v>44</v>
      </c>
      <c r="F1697" s="3" t="s">
        <v>3399</v>
      </c>
      <c r="G1697" s="1" t="s">
        <v>1049</v>
      </c>
      <c r="H1697" s="124" t="n">
        <v>201800328</v>
      </c>
      <c r="I1697" s="1" t="s">
        <v>2155</v>
      </c>
      <c r="J1697" s="1" t="s">
        <v>961</v>
      </c>
      <c r="K1697" s="125" t="n">
        <v>43362</v>
      </c>
      <c r="L1697" s="125" t="n">
        <v>44093</v>
      </c>
      <c r="M1697" s="129" t="n">
        <f aca="true">IF(L1697-TODAY()&lt;0,"",IF(L1697-TODAY()&lt;30,30,IF(L1697-TODAY()&lt;60,60,IF(L1697-TODAY()&lt;90,90,IF(L1697-TODAY()&lt;180,180,"")))))</f>
        <v>180</v>
      </c>
      <c r="N1697" s="126" t="n">
        <v>119468.5</v>
      </c>
      <c r="O1697" s="124"/>
      <c r="P1697" s="6"/>
    </row>
    <row r="1698" s="7" customFormat="true" ht="11.25" hidden="false" customHeight="false" outlineLevel="0" collapsed="false">
      <c r="A1698" s="124" t="s">
        <v>2152</v>
      </c>
      <c r="B1698" s="1" t="str">
        <f aca="false">MID(A1698,8,4)</f>
        <v>2018</v>
      </c>
      <c r="C1698" s="1" t="s">
        <v>42</v>
      </c>
      <c r="D1698" s="124" t="s">
        <v>43</v>
      </c>
      <c r="E1698" s="1" t="s">
        <v>1047</v>
      </c>
      <c r="F1698" s="3" t="s">
        <v>3400</v>
      </c>
      <c r="G1698" s="1" t="s">
        <v>1049</v>
      </c>
      <c r="H1698" s="124" t="n">
        <v>201800328</v>
      </c>
      <c r="I1698" s="1" t="s">
        <v>2155</v>
      </c>
      <c r="J1698" s="1" t="s">
        <v>961</v>
      </c>
      <c r="K1698" s="125" t="n">
        <v>43403</v>
      </c>
      <c r="L1698" s="125" t="n">
        <v>43727</v>
      </c>
      <c r="M1698" s="129" t="str">
        <f aca="true">IF(L1698-TODAY()&lt;0,"",IF(L1698-TODAY()&lt;30,30,IF(L1698-TODAY()&lt;60,60,IF(L1698-TODAY()&lt;90,90,IF(L1698-TODAY()&lt;180,180,"")))))</f>
        <v/>
      </c>
      <c r="N1698" s="126" t="n">
        <v>0</v>
      </c>
      <c r="O1698" s="124"/>
      <c r="P1698" s="6"/>
    </row>
    <row r="1699" s="7" customFormat="true" ht="22.5" hidden="false" customHeight="false" outlineLevel="0" collapsed="false">
      <c r="A1699" s="124" t="s">
        <v>2152</v>
      </c>
      <c r="B1699" s="1" t="str">
        <f aca="false">MID(A1699,8,4)</f>
        <v>2018</v>
      </c>
      <c r="C1699" s="1" t="s">
        <v>42</v>
      </c>
      <c r="D1699" s="124" t="s">
        <v>43</v>
      </c>
      <c r="E1699" s="1" t="s">
        <v>837</v>
      </c>
      <c r="F1699" s="3" t="s">
        <v>3309</v>
      </c>
      <c r="G1699" s="1" t="s">
        <v>1049</v>
      </c>
      <c r="H1699" s="124" t="n">
        <v>201800328</v>
      </c>
      <c r="I1699" s="1" t="s">
        <v>2155</v>
      </c>
      <c r="J1699" s="1" t="s">
        <v>961</v>
      </c>
      <c r="K1699" s="125" t="n">
        <v>43727</v>
      </c>
      <c r="L1699" s="125" t="n">
        <v>44093</v>
      </c>
      <c r="M1699" s="129" t="n">
        <f aca="true">IF(L1699-TODAY()&lt;0,"",IF(L1699-TODAY()&lt;30,30,IF(L1699-TODAY()&lt;60,60,IF(L1699-TODAY()&lt;90,90,IF(L1699-TODAY()&lt;180,180,"")))))</f>
        <v>180</v>
      </c>
      <c r="N1699" s="126" t="n">
        <v>119468.5</v>
      </c>
      <c r="O1699" s="124"/>
      <c r="P1699" s="6"/>
    </row>
    <row r="1700" s="217" customFormat="true" ht="33.75" hidden="false" customHeight="false" outlineLevel="0" collapsed="false">
      <c r="A1700" s="124" t="s">
        <v>3401</v>
      </c>
      <c r="B1700" s="1" t="str">
        <f aca="false">MID(A1700,8,4)</f>
        <v>2018</v>
      </c>
      <c r="C1700" s="1" t="s">
        <v>42</v>
      </c>
      <c r="D1700" s="124" t="s">
        <v>43</v>
      </c>
      <c r="E1700" s="1" t="s">
        <v>44</v>
      </c>
      <c r="F1700" s="1" t="s">
        <v>3402</v>
      </c>
      <c r="G1700" s="1" t="s">
        <v>1049</v>
      </c>
      <c r="H1700" s="124" t="n">
        <v>201800377</v>
      </c>
      <c r="I1700" s="1" t="s">
        <v>3403</v>
      </c>
      <c r="J1700" s="1" t="s">
        <v>3404</v>
      </c>
      <c r="K1700" s="125" t="n">
        <v>43362</v>
      </c>
      <c r="L1700" s="125" t="n">
        <v>44093</v>
      </c>
      <c r="M1700" s="129" t="n">
        <f aca="true">IF(L1700-TODAY()&lt;0,"",IF(L1700-TODAY()&lt;30,30,IF(L1700-TODAY()&lt;60,60,IF(L1700-TODAY()&lt;90,90,IF(L1700-TODAY()&lt;180,180,"")))))</f>
        <v>180</v>
      </c>
      <c r="N1700" s="216" t="n">
        <v>302477.16</v>
      </c>
      <c r="O1700" s="124"/>
      <c r="P1700" s="6"/>
    </row>
    <row r="1701" s="217" customFormat="true" ht="22.5" hidden="false" customHeight="false" outlineLevel="0" collapsed="false">
      <c r="A1701" s="124" t="s">
        <v>3401</v>
      </c>
      <c r="B1701" s="1" t="str">
        <f aca="false">MID(A1701,8,4)</f>
        <v>2018</v>
      </c>
      <c r="C1701" s="1" t="s">
        <v>42</v>
      </c>
      <c r="D1701" s="124" t="s">
        <v>43</v>
      </c>
      <c r="E1701" s="1" t="s">
        <v>837</v>
      </c>
      <c r="F1701" s="1" t="s">
        <v>3309</v>
      </c>
      <c r="G1701" s="1" t="s">
        <v>1049</v>
      </c>
      <c r="H1701" s="124" t="n">
        <v>201800377</v>
      </c>
      <c r="I1701" s="1" t="s">
        <v>3403</v>
      </c>
      <c r="J1701" s="1" t="s">
        <v>3404</v>
      </c>
      <c r="K1701" s="125" t="n">
        <v>43727</v>
      </c>
      <c r="L1701" s="125" t="n">
        <v>44093</v>
      </c>
      <c r="M1701" s="129" t="n">
        <f aca="true">IF(L1701-TODAY()&lt;0,"",IF(L1701-TODAY()&lt;30,30,IF(L1701-TODAY()&lt;60,60,IF(L1701-TODAY()&lt;90,90,IF(L1701-TODAY()&lt;180,180,"")))))</f>
        <v>180</v>
      </c>
      <c r="N1701" s="216" t="n">
        <v>293477.16</v>
      </c>
      <c r="O1701" s="124"/>
      <c r="P1701" s="6"/>
    </row>
    <row r="1702" s="217" customFormat="true" ht="22.5" hidden="false" customHeight="false" outlineLevel="0" collapsed="false">
      <c r="A1702" s="124" t="s">
        <v>3401</v>
      </c>
      <c r="B1702" s="1" t="str">
        <f aca="false">MID(A1702,8,4)</f>
        <v>2018</v>
      </c>
      <c r="C1702" s="1" t="s">
        <v>42</v>
      </c>
      <c r="D1702" s="124" t="s">
        <v>43</v>
      </c>
      <c r="E1702" s="1" t="s">
        <v>837</v>
      </c>
      <c r="F1702" s="1" t="s">
        <v>3405</v>
      </c>
      <c r="G1702" s="1" t="s">
        <v>1049</v>
      </c>
      <c r="H1702" s="124" t="n">
        <v>201800377</v>
      </c>
      <c r="I1702" s="1" t="s">
        <v>3403</v>
      </c>
      <c r="J1702" s="1" t="s">
        <v>3404</v>
      </c>
      <c r="K1702" s="125" t="n">
        <v>43808</v>
      </c>
      <c r="L1702" s="125" t="n">
        <v>44093</v>
      </c>
      <c r="M1702" s="129" t="n">
        <f aca="true">IF(L1702-TODAY()&lt;0,"",IF(L1702-TODAY()&lt;30,30,IF(L1702-TODAY()&lt;60,60,IF(L1702-TODAY()&lt;90,90,IF(L1702-TODAY()&lt;180,180,"")))))</f>
        <v>180</v>
      </c>
      <c r="N1702" s="216" t="n">
        <v>6750</v>
      </c>
      <c r="O1702" s="124"/>
      <c r="P1702" s="6" t="s">
        <v>3406</v>
      </c>
    </row>
    <row r="1703" s="7" customFormat="true" ht="12.8" hidden="false" customHeight="false" outlineLevel="0" collapsed="false">
      <c r="A1703" s="124" t="s">
        <v>2292</v>
      </c>
      <c r="B1703" s="1" t="str">
        <f aca="false">MID(A1703,8,4)</f>
        <v>2018</v>
      </c>
      <c r="C1703" s="1" t="s">
        <v>42</v>
      </c>
      <c r="D1703" s="124" t="s">
        <v>37</v>
      </c>
      <c r="E1703" s="1" t="s">
        <v>44</v>
      </c>
      <c r="F1703" s="3" t="s">
        <v>2308</v>
      </c>
      <c r="G1703" s="1" t="s">
        <v>39</v>
      </c>
      <c r="H1703" s="124" t="n">
        <v>201800505</v>
      </c>
      <c r="I1703" s="1" t="s">
        <v>1537</v>
      </c>
      <c r="J1703" s="1" t="s">
        <v>3407</v>
      </c>
      <c r="K1703" s="125" t="n">
        <v>43402</v>
      </c>
      <c r="L1703" s="125" t="n">
        <v>44315</v>
      </c>
      <c r="M1703" s="129" t="str">
        <f aca="true">IF(L1703-TODAY()&lt;0,"",IF(L1703-TODAY()&lt;30,30,IF(L1703-TODAY()&lt;60,60,IF(L1703-TODAY()&lt;90,90,IF(L1703-TODAY()&lt;180,180,"")))))</f>
        <v/>
      </c>
      <c r="N1703" s="126" t="n">
        <v>13646565.6</v>
      </c>
      <c r="O1703" s="124" t="n">
        <v>274</v>
      </c>
      <c r="P1703" s="6" t="s">
        <v>3408</v>
      </c>
    </row>
    <row r="1704" s="7" customFormat="true" ht="22.5" hidden="false" customHeight="false" outlineLevel="0" collapsed="false">
      <c r="A1704" s="124" t="s">
        <v>2292</v>
      </c>
      <c r="B1704" s="1" t="str">
        <f aca="false">MID(A1704,8,4)</f>
        <v>2018</v>
      </c>
      <c r="C1704" s="1" t="s">
        <v>42</v>
      </c>
      <c r="D1704" s="124" t="s">
        <v>37</v>
      </c>
      <c r="E1704" s="1" t="s">
        <v>1047</v>
      </c>
      <c r="F1704" s="3" t="s">
        <v>2328</v>
      </c>
      <c r="G1704" s="1" t="s">
        <v>39</v>
      </c>
      <c r="H1704" s="124" t="n">
        <v>201800505</v>
      </c>
      <c r="I1704" s="1" t="s">
        <v>1537</v>
      </c>
      <c r="J1704" s="1" t="s">
        <v>3407</v>
      </c>
      <c r="K1704" s="125" t="n">
        <v>43466</v>
      </c>
      <c r="L1704" s="125" t="n">
        <v>44315</v>
      </c>
      <c r="M1704" s="129" t="str">
        <f aca="true">IF(L1704-TODAY()&lt;0,"",IF(L1704-TODAY()&lt;30,30,IF(L1704-TODAY()&lt;60,60,IF(L1704-TODAY()&lt;90,90,IF(L1704-TODAY()&lt;180,180,"")))))</f>
        <v/>
      </c>
      <c r="N1704" s="126" t="n">
        <v>1023442.69</v>
      </c>
      <c r="O1704" s="124" t="n">
        <v>312</v>
      </c>
      <c r="P1704" s="6"/>
    </row>
    <row r="1705" s="7" customFormat="true" ht="19.25" hidden="false" customHeight="false" outlineLevel="0" collapsed="false">
      <c r="A1705" s="124" t="s">
        <v>2292</v>
      </c>
      <c r="B1705" s="1" t="str">
        <f aca="false">MID(A1705,8,4)</f>
        <v>2018</v>
      </c>
      <c r="C1705" s="1" t="s">
        <v>42</v>
      </c>
      <c r="D1705" s="124" t="s">
        <v>37</v>
      </c>
      <c r="E1705" s="1" t="s">
        <v>837</v>
      </c>
      <c r="F1705" s="3" t="s">
        <v>3409</v>
      </c>
      <c r="G1705" s="1" t="s">
        <v>39</v>
      </c>
      <c r="H1705" s="124" t="n">
        <v>201800505</v>
      </c>
      <c r="I1705" s="1" t="s">
        <v>1537</v>
      </c>
      <c r="J1705" s="1" t="s">
        <v>3407</v>
      </c>
      <c r="K1705" s="125" t="n">
        <v>43678</v>
      </c>
      <c r="L1705" s="125" t="n">
        <v>44315</v>
      </c>
      <c r="M1705" s="129" t="str">
        <f aca="true">IF(L1705-TODAY()&lt;0,"",IF(L1705-TODAY()&lt;30,30,IF(L1705-TODAY()&lt;60,60,IF(L1705-TODAY()&lt;90,90,IF(L1705-TODAY()&lt;180,180,"")))))</f>
        <v/>
      </c>
      <c r="N1705" s="126" t="n">
        <v>-2764693.42</v>
      </c>
      <c r="O1705" s="124" t="n">
        <v>-38</v>
      </c>
      <c r="P1705" s="6"/>
    </row>
    <row r="1706" s="7" customFormat="true" ht="12.8" hidden="false" customHeight="false" outlineLevel="0" collapsed="false">
      <c r="A1706" s="124" t="s">
        <v>2292</v>
      </c>
      <c r="B1706" s="1" t="str">
        <f aca="false">MID(A1706,8,4)</f>
        <v>2018</v>
      </c>
      <c r="C1706" s="1" t="s">
        <v>42</v>
      </c>
      <c r="D1706" s="124" t="s">
        <v>37</v>
      </c>
      <c r="E1706" s="1" t="s">
        <v>1047</v>
      </c>
      <c r="F1706" s="3" t="s">
        <v>3336</v>
      </c>
      <c r="G1706" s="1" t="s">
        <v>39</v>
      </c>
      <c r="H1706" s="124" t="n">
        <v>201800505</v>
      </c>
      <c r="I1706" s="1" t="s">
        <v>1537</v>
      </c>
      <c r="J1706" s="1" t="s">
        <v>3407</v>
      </c>
      <c r="K1706" s="125" t="n">
        <v>43833</v>
      </c>
      <c r="L1706" s="125" t="n">
        <v>44315</v>
      </c>
      <c r="M1706" s="129"/>
      <c r="N1706" s="126" t="n">
        <v>26332.83</v>
      </c>
      <c r="O1706" s="124" t="n">
        <v>274</v>
      </c>
      <c r="P1706" s="6"/>
    </row>
    <row r="1707" s="7" customFormat="true" ht="12.8" hidden="false" customHeight="false" outlineLevel="0" collapsed="false">
      <c r="A1707" s="124" t="s">
        <v>2292</v>
      </c>
      <c r="B1707" s="1" t="str">
        <f aca="false">MID(A1707,8,4)</f>
        <v>2018</v>
      </c>
      <c r="C1707" s="1" t="s">
        <v>42</v>
      </c>
      <c r="D1707" s="124" t="s">
        <v>37</v>
      </c>
      <c r="E1707" s="1" t="s">
        <v>1047</v>
      </c>
      <c r="F1707" s="3" t="s">
        <v>3410</v>
      </c>
      <c r="G1707" s="1" t="s">
        <v>39</v>
      </c>
      <c r="H1707" s="124" t="n">
        <v>201800505</v>
      </c>
      <c r="I1707" s="1" t="s">
        <v>1537</v>
      </c>
      <c r="J1707" s="1" t="s">
        <v>3407</v>
      </c>
      <c r="K1707" s="125" t="n">
        <v>43831</v>
      </c>
      <c r="L1707" s="125" t="n">
        <v>44315</v>
      </c>
      <c r="M1707" s="129"/>
      <c r="N1707" s="126" t="n">
        <v>612159.58</v>
      </c>
      <c r="O1707" s="124" t="n">
        <v>274</v>
      </c>
      <c r="P1707" s="6"/>
    </row>
    <row r="1708" s="7" customFormat="true" ht="28.3" hidden="false" customHeight="false" outlineLevel="0" collapsed="false">
      <c r="A1708" s="124" t="s">
        <v>3411</v>
      </c>
      <c r="B1708" s="1" t="str">
        <f aca="false">MID(A1708,8,4)</f>
        <v>2018</v>
      </c>
      <c r="C1708" s="1" t="s">
        <v>27</v>
      </c>
      <c r="D1708" s="124" t="s">
        <v>43</v>
      </c>
      <c r="E1708" s="2" t="s">
        <v>44</v>
      </c>
      <c r="F1708" s="3" t="s">
        <v>3412</v>
      </c>
      <c r="G1708" s="1" t="s">
        <v>535</v>
      </c>
      <c r="H1708" s="124" t="n">
        <v>201800528</v>
      </c>
      <c r="I1708" s="1" t="s">
        <v>3413</v>
      </c>
      <c r="J1708" s="1" t="s">
        <v>3414</v>
      </c>
      <c r="K1708" s="125" t="n">
        <v>43411</v>
      </c>
      <c r="L1708" s="125" t="n">
        <v>44142</v>
      </c>
      <c r="M1708" s="129" t="n">
        <f aca="true">IF(L1708-TODAY()&lt;0,"",IF(L1708-TODAY()&lt;30,30,IF(L1708-TODAY()&lt;60,60,IF(L1708-TODAY()&lt;90,90,IF(L1708-TODAY()&lt;180,180,"")))))</f>
        <v>180</v>
      </c>
      <c r="N1708" s="126" t="n">
        <v>7663.21</v>
      </c>
      <c r="O1708" s="124"/>
      <c r="P1708" s="6" t="s">
        <v>3415</v>
      </c>
    </row>
    <row r="1709" s="7" customFormat="true" ht="12.8" hidden="false" customHeight="false" outlineLevel="0" collapsed="false">
      <c r="A1709" s="124" t="s">
        <v>3411</v>
      </c>
      <c r="B1709" s="1" t="str">
        <f aca="false">MID(A1709,8,4)</f>
        <v>2018</v>
      </c>
      <c r="C1709" s="1" t="s">
        <v>27</v>
      </c>
      <c r="D1709" s="124" t="s">
        <v>43</v>
      </c>
      <c r="E1709" s="2" t="s">
        <v>837</v>
      </c>
      <c r="F1709" s="3" t="s">
        <v>3416</v>
      </c>
      <c r="G1709" s="1" t="s">
        <v>535</v>
      </c>
      <c r="H1709" s="124" t="n">
        <v>201800528</v>
      </c>
      <c r="I1709" s="1" t="s">
        <v>3413</v>
      </c>
      <c r="J1709" s="1" t="s">
        <v>3414</v>
      </c>
      <c r="K1709" s="125" t="n">
        <v>43776</v>
      </c>
      <c r="L1709" s="125" t="n">
        <v>44142</v>
      </c>
      <c r="M1709" s="129" t="n">
        <f aca="true">IF(L1709-TODAY()&lt;0,"",IF(L1709-TODAY()&lt;30,30,IF(L1709-TODAY()&lt;60,60,IF(L1709-TODAY()&lt;90,90,IF(L1709-TODAY()&lt;180,180,"")))))</f>
        <v>180</v>
      </c>
      <c r="N1709" s="126" t="n">
        <v>7428</v>
      </c>
      <c r="O1709" s="124"/>
      <c r="P1709" s="6"/>
    </row>
    <row r="1710" s="7" customFormat="true" ht="12.8" hidden="false" customHeight="false" outlineLevel="0" collapsed="false">
      <c r="A1710" s="124" t="s">
        <v>3411</v>
      </c>
      <c r="B1710" s="1" t="str">
        <f aca="false">MID(A1710,8,4)</f>
        <v>2018</v>
      </c>
      <c r="C1710" s="1" t="s">
        <v>27</v>
      </c>
      <c r="D1710" s="124" t="s">
        <v>43</v>
      </c>
      <c r="E1710" s="2" t="s">
        <v>1047</v>
      </c>
      <c r="F1710" s="3" t="s">
        <v>2328</v>
      </c>
      <c r="G1710" s="1" t="s">
        <v>535</v>
      </c>
      <c r="H1710" s="124" t="n">
        <v>201800528</v>
      </c>
      <c r="I1710" s="1" t="s">
        <v>3413</v>
      </c>
      <c r="J1710" s="1" t="s">
        <v>3414</v>
      </c>
      <c r="K1710" s="125" t="n">
        <v>43776</v>
      </c>
      <c r="L1710" s="125" t="n">
        <v>44142</v>
      </c>
      <c r="M1710" s="129"/>
      <c r="N1710" s="126" t="n">
        <v>235.21</v>
      </c>
      <c r="O1710" s="124"/>
      <c r="P1710" s="6"/>
    </row>
    <row r="1711" s="7" customFormat="true" ht="26.25" hidden="false" customHeight="true" outlineLevel="0" collapsed="false">
      <c r="A1711" s="124" t="s">
        <v>3417</v>
      </c>
      <c r="B1711" s="1" t="str">
        <f aca="false">MID(A1711,8,4)</f>
        <v>2018</v>
      </c>
      <c r="C1711" s="1" t="s">
        <v>27</v>
      </c>
      <c r="D1711" s="124" t="s">
        <v>43</v>
      </c>
      <c r="E1711" s="2" t="s">
        <v>44</v>
      </c>
      <c r="F1711" s="145" t="s">
        <v>1547</v>
      </c>
      <c r="G1711" s="1" t="s">
        <v>39</v>
      </c>
      <c r="H1711" s="124" t="n">
        <v>201900005</v>
      </c>
      <c r="I1711" s="1" t="s">
        <v>1548</v>
      </c>
      <c r="J1711" s="1" t="s">
        <v>3418</v>
      </c>
      <c r="K1711" s="125" t="n">
        <v>43466</v>
      </c>
      <c r="L1711" s="125" t="n">
        <v>45292</v>
      </c>
      <c r="M1711" s="129" t="str">
        <f aca="true">IF(L1711-TODAY()&lt;0,"",IF(L1711-TODAY()&lt;30,30,IF(L1711-TODAY()&lt;60,60,IF(L1711-TODAY()&lt;90,90,IF(L1711-TODAY()&lt;180,180,"")))))</f>
        <v/>
      </c>
      <c r="N1711" s="126" t="n">
        <v>1200000</v>
      </c>
      <c r="O1711" s="124"/>
      <c r="P1711" s="6"/>
    </row>
    <row r="1712" s="7" customFormat="true" ht="37.3" hidden="false" customHeight="false" outlineLevel="0" collapsed="false">
      <c r="A1712" s="124" t="s">
        <v>3419</v>
      </c>
      <c r="B1712" s="1" t="str">
        <f aca="false">MID(A1712,8,4)</f>
        <v>2016</v>
      </c>
      <c r="C1712" s="124" t="s">
        <v>49</v>
      </c>
      <c r="D1712" s="1" t="s">
        <v>22</v>
      </c>
      <c r="E1712" s="2" t="s">
        <v>44</v>
      </c>
      <c r="F1712" s="3" t="s">
        <v>3420</v>
      </c>
      <c r="G1712" s="1" t="s">
        <v>1625</v>
      </c>
      <c r="H1712" s="124" t="n">
        <v>201700198</v>
      </c>
      <c r="I1712" s="1" t="s">
        <v>3421</v>
      </c>
      <c r="J1712" s="1" t="s">
        <v>3422</v>
      </c>
      <c r="K1712" s="143" t="n">
        <v>42961</v>
      </c>
      <c r="L1712" s="4" t="n">
        <v>44786</v>
      </c>
      <c r="M1712" s="129" t="str">
        <f aca="true">IF(L1712-TODAY()&lt;0,"",IF(L1712-TODAY()&lt;30,30,IF(L1712-TODAY()&lt;60,60,IF(L1712-TODAY()&lt;90,90,IF(L1712-TODAY()&lt;180,180,"")))))</f>
        <v/>
      </c>
      <c r="N1712" s="126" t="n">
        <v>6097527.84</v>
      </c>
      <c r="O1712" s="1"/>
      <c r="P1712" s="6" t="s">
        <v>3423</v>
      </c>
    </row>
    <row r="1713" s="7" customFormat="true" ht="22.5" hidden="false" customHeight="false" outlineLevel="0" collapsed="false">
      <c r="A1713" s="124" t="s">
        <v>3419</v>
      </c>
      <c r="B1713" s="1" t="str">
        <f aca="false">MID(A1713,8,4)</f>
        <v>2016</v>
      </c>
      <c r="C1713" s="124" t="s">
        <v>49</v>
      </c>
      <c r="D1713" s="1" t="s">
        <v>22</v>
      </c>
      <c r="E1713" s="2" t="s">
        <v>837</v>
      </c>
      <c r="F1713" s="3" t="s">
        <v>3424</v>
      </c>
      <c r="G1713" s="1" t="s">
        <v>1625</v>
      </c>
      <c r="H1713" s="124" t="n">
        <v>201700198</v>
      </c>
      <c r="I1713" s="1" t="s">
        <v>3421</v>
      </c>
      <c r="J1713" s="1" t="s">
        <v>3422</v>
      </c>
      <c r="K1713" s="125" t="n">
        <v>43433</v>
      </c>
      <c r="L1713" s="4" t="n">
        <v>44786</v>
      </c>
      <c r="M1713" s="129" t="str">
        <f aca="true">IF(L1713-TODAY()&lt;0,"",IF(L1713-TODAY()&lt;30,30,IF(L1713-TODAY()&lt;60,60,IF(L1713-TODAY()&lt;90,90,IF(L1713-TODAY()&lt;180,180,"")))))</f>
        <v/>
      </c>
      <c r="N1713" s="218" t="n">
        <v>0</v>
      </c>
      <c r="O1713" s="1"/>
      <c r="P1713" s="6"/>
    </row>
    <row r="1714" s="7" customFormat="true" ht="19.25" hidden="false" customHeight="false" outlineLevel="0" collapsed="false">
      <c r="A1714" s="124" t="s">
        <v>3419</v>
      </c>
      <c r="B1714" s="1" t="str">
        <f aca="false">MID(A1714,8,4)</f>
        <v>2016</v>
      </c>
      <c r="C1714" s="124" t="s">
        <v>49</v>
      </c>
      <c r="D1714" s="1" t="s">
        <v>22</v>
      </c>
      <c r="E1714" s="2" t="s">
        <v>1047</v>
      </c>
      <c r="F1714" s="3" t="s">
        <v>2238</v>
      </c>
      <c r="G1714" s="1" t="s">
        <v>1625</v>
      </c>
      <c r="H1714" s="124" t="n">
        <v>201700198</v>
      </c>
      <c r="I1714" s="1" t="s">
        <v>3421</v>
      </c>
      <c r="J1714" s="1" t="s">
        <v>3422</v>
      </c>
      <c r="K1714" s="125" t="n">
        <v>43525</v>
      </c>
      <c r="L1714" s="4" t="n">
        <v>44786</v>
      </c>
      <c r="M1714" s="129" t="str">
        <f aca="true">IF(L1714-TODAY()&lt;0,"",IF(L1714-TODAY()&lt;30,30,IF(L1714-TODAY()&lt;60,60,IF(L1714-TODAY()&lt;90,90,IF(L1714-TODAY()&lt;180,180,"")))))</f>
        <v/>
      </c>
      <c r="N1714" s="218" t="n">
        <v>538577.64</v>
      </c>
      <c r="O1714" s="1"/>
      <c r="P1714" s="6"/>
    </row>
    <row r="1715" s="7" customFormat="true" ht="19.25" hidden="false" customHeight="false" outlineLevel="0" collapsed="false">
      <c r="A1715" s="124" t="s">
        <v>3419</v>
      </c>
      <c r="B1715" s="1" t="str">
        <f aca="false">MID(A1715,8,4)</f>
        <v>2016</v>
      </c>
      <c r="C1715" s="124" t="s">
        <v>49</v>
      </c>
      <c r="D1715" s="1" t="s">
        <v>22</v>
      </c>
      <c r="E1715" s="2" t="s">
        <v>1047</v>
      </c>
      <c r="F1715" s="3" t="s">
        <v>3182</v>
      </c>
      <c r="G1715" s="1" t="s">
        <v>1625</v>
      </c>
      <c r="H1715" s="124" t="n">
        <v>201700198</v>
      </c>
      <c r="I1715" s="1" t="s">
        <v>3421</v>
      </c>
      <c r="J1715" s="1" t="s">
        <v>3422</v>
      </c>
      <c r="K1715" s="125" t="n">
        <v>43891</v>
      </c>
      <c r="L1715" s="4" t="n">
        <v>44786</v>
      </c>
      <c r="M1715" s="129"/>
      <c r="N1715" s="218" t="n">
        <v>374950.2</v>
      </c>
      <c r="O1715" s="1"/>
      <c r="P1715" s="6"/>
    </row>
    <row r="1716" s="7" customFormat="true" ht="19.25" hidden="false" customHeight="false" outlineLevel="0" collapsed="false">
      <c r="A1716" s="124" t="s">
        <v>3419</v>
      </c>
      <c r="B1716" s="1" t="str">
        <f aca="false">MID(A1716,8,4)</f>
        <v>2016</v>
      </c>
      <c r="C1716" s="124" t="s">
        <v>49</v>
      </c>
      <c r="D1716" s="1" t="s">
        <v>22</v>
      </c>
      <c r="E1716" s="2" t="s">
        <v>837</v>
      </c>
      <c r="F1716" s="3" t="s">
        <v>3425</v>
      </c>
      <c r="G1716" s="1" t="s">
        <v>1625</v>
      </c>
      <c r="H1716" s="124" t="n">
        <v>201700198</v>
      </c>
      <c r="I1716" s="1" t="s">
        <v>3421</v>
      </c>
      <c r="J1716" s="1" t="s">
        <v>3422</v>
      </c>
      <c r="K1716" s="125" t="n">
        <v>44077</v>
      </c>
      <c r="L1716" s="4" t="n">
        <v>44786</v>
      </c>
      <c r="M1716" s="129"/>
      <c r="N1716" s="218" t="n">
        <v>467053.77</v>
      </c>
      <c r="O1716" s="1"/>
      <c r="P1716" s="6"/>
    </row>
    <row r="1717" s="7" customFormat="true" ht="33.75" hidden="false" customHeight="false" outlineLevel="0" collapsed="false">
      <c r="A1717" s="137" t="s">
        <v>3426</v>
      </c>
      <c r="B1717" s="124" t="str">
        <f aca="false">MID(A1717,8,4)</f>
        <v>2016</v>
      </c>
      <c r="C1717" s="137" t="s">
        <v>42</v>
      </c>
      <c r="D1717" s="137" t="s">
        <v>37</v>
      </c>
      <c r="E1717" s="131" t="s">
        <v>44</v>
      </c>
      <c r="F1717" s="145" t="s">
        <v>3427</v>
      </c>
      <c r="G1717" s="137" t="s">
        <v>1221</v>
      </c>
      <c r="H1717" s="137" t="n">
        <v>201700046</v>
      </c>
      <c r="I1717" s="137" t="s">
        <v>3428</v>
      </c>
      <c r="J1717" s="1" t="s">
        <v>3429</v>
      </c>
      <c r="K1717" s="128" t="n">
        <v>42800</v>
      </c>
      <c r="L1717" s="155" t="n">
        <v>44261</v>
      </c>
      <c r="M1717" s="129" t="str">
        <f aca="true">IF(L1717-TODAY()&lt;0,"",IF(L1717-TODAY()&lt;30,30,IF(L1717-TODAY()&lt;60,60,IF(L1717-TODAY()&lt;90,90,IF(L1717-TODAY()&lt;180,180,"")))))</f>
        <v/>
      </c>
      <c r="N1717" s="156" t="n">
        <v>269313.73</v>
      </c>
      <c r="O1717" s="137" t="n">
        <v>4</v>
      </c>
      <c r="P1717" s="92" t="s">
        <v>3430</v>
      </c>
    </row>
    <row r="1718" s="7" customFormat="true" ht="11.25" hidden="false" customHeight="false" outlineLevel="0" collapsed="false">
      <c r="A1718" s="137" t="s">
        <v>3426</v>
      </c>
      <c r="B1718" s="124" t="str">
        <f aca="false">MID(A1718,8,4)</f>
        <v>2016</v>
      </c>
      <c r="C1718" s="137" t="s">
        <v>42</v>
      </c>
      <c r="D1718" s="137" t="s">
        <v>37</v>
      </c>
      <c r="E1718" s="131" t="s">
        <v>837</v>
      </c>
      <c r="F1718" s="145" t="s">
        <v>3431</v>
      </c>
      <c r="G1718" s="137" t="s">
        <v>1221</v>
      </c>
      <c r="H1718" s="137" t="n">
        <v>201700046</v>
      </c>
      <c r="I1718" s="137" t="s">
        <v>3428</v>
      </c>
      <c r="J1718" s="1" t="s">
        <v>3429</v>
      </c>
      <c r="K1718" s="128" t="n">
        <v>42983</v>
      </c>
      <c r="L1718" s="128" t="n">
        <v>43164</v>
      </c>
      <c r="M1718" s="129" t="str">
        <f aca="true">IF(L1718-TODAY()&lt;0,"",IF(L1718-TODAY()&lt;30,30,IF(L1718-TODAY()&lt;60,60,IF(L1718-TODAY()&lt;90,90,IF(L1718-TODAY()&lt;180,180,"")))))</f>
        <v/>
      </c>
      <c r="N1718" s="139" t="n">
        <v>122000</v>
      </c>
      <c r="O1718" s="137" t="n">
        <v>4</v>
      </c>
      <c r="P1718" s="179"/>
    </row>
    <row r="1719" s="7" customFormat="true" ht="11.25" hidden="false" customHeight="false" outlineLevel="0" collapsed="false">
      <c r="A1719" s="124" t="s">
        <v>3426</v>
      </c>
      <c r="B1719" s="124" t="str">
        <f aca="false">MID(A1719,8,4)</f>
        <v>2016</v>
      </c>
      <c r="C1719" s="124" t="s">
        <v>42</v>
      </c>
      <c r="D1719" s="124" t="s">
        <v>37</v>
      </c>
      <c r="E1719" s="124" t="s">
        <v>837</v>
      </c>
      <c r="F1719" s="194" t="s">
        <v>3432</v>
      </c>
      <c r="G1719" s="137" t="s">
        <v>1221</v>
      </c>
      <c r="H1719" s="124" t="n">
        <v>201700046</v>
      </c>
      <c r="I1719" s="137" t="s">
        <v>3428</v>
      </c>
      <c r="J1719" s="1" t="s">
        <v>3429</v>
      </c>
      <c r="K1719" s="128" t="n">
        <v>43165</v>
      </c>
      <c r="L1719" s="128" t="n">
        <v>43348</v>
      </c>
      <c r="M1719" s="129" t="str">
        <f aca="true">IF(L1719-TODAY()&lt;0,"",IF(L1719-TODAY()&lt;30,30,IF(L1719-TODAY()&lt;60,60,IF(L1719-TODAY()&lt;90,90,IF(L1719-TODAY()&lt;180,180,"")))))</f>
        <v/>
      </c>
      <c r="N1719" s="193" t="n">
        <v>122000</v>
      </c>
      <c r="O1719" s="137" t="n">
        <v>4</v>
      </c>
      <c r="P1719" s="6"/>
    </row>
    <row r="1720" s="7" customFormat="true" ht="22.5" hidden="false" customHeight="false" outlineLevel="0" collapsed="false">
      <c r="A1720" s="124" t="s">
        <v>3426</v>
      </c>
      <c r="B1720" s="124" t="str">
        <f aca="false">MID(A1720,8,4)</f>
        <v>2016</v>
      </c>
      <c r="C1720" s="124" t="s">
        <v>42</v>
      </c>
      <c r="D1720" s="124" t="s">
        <v>37</v>
      </c>
      <c r="E1720" s="124" t="s">
        <v>1047</v>
      </c>
      <c r="F1720" s="145" t="s">
        <v>3433</v>
      </c>
      <c r="G1720" s="137" t="s">
        <v>1221</v>
      </c>
      <c r="H1720" s="124" t="n">
        <v>201700046</v>
      </c>
      <c r="I1720" s="137" t="s">
        <v>3428</v>
      </c>
      <c r="J1720" s="1" t="s">
        <v>3429</v>
      </c>
      <c r="K1720" s="128" t="n">
        <v>42979</v>
      </c>
      <c r="L1720" s="128" t="n">
        <v>43348</v>
      </c>
      <c r="M1720" s="129" t="str">
        <f aca="true">IF(L1720-TODAY()&lt;0,"",IF(L1720-TODAY()&lt;30,30,IF(L1720-TODAY()&lt;60,60,IF(L1720-TODAY()&lt;90,90,IF(L1720-TODAY()&lt;180,180,"")))))</f>
        <v/>
      </c>
      <c r="N1720" s="193" t="n">
        <v>7470.7</v>
      </c>
      <c r="O1720" s="137" t="n">
        <v>4</v>
      </c>
      <c r="P1720" s="127"/>
    </row>
    <row r="1721" s="7" customFormat="true" ht="22.5" hidden="false" customHeight="false" outlineLevel="0" collapsed="false">
      <c r="A1721" s="137" t="s">
        <v>3426</v>
      </c>
      <c r="B1721" s="124" t="str">
        <f aca="false">MID(A1721,8,4)</f>
        <v>2016</v>
      </c>
      <c r="C1721" s="137" t="s">
        <v>42</v>
      </c>
      <c r="D1721" s="137" t="s">
        <v>37</v>
      </c>
      <c r="E1721" s="131" t="s">
        <v>837</v>
      </c>
      <c r="F1721" s="145" t="s">
        <v>3434</v>
      </c>
      <c r="G1721" s="137" t="s">
        <v>1221</v>
      </c>
      <c r="H1721" s="137" t="n">
        <v>201700046</v>
      </c>
      <c r="I1721" s="137" t="s">
        <v>3428</v>
      </c>
      <c r="J1721" s="1" t="s">
        <v>3429</v>
      </c>
      <c r="K1721" s="128" t="n">
        <v>43349</v>
      </c>
      <c r="L1721" s="155" t="n">
        <v>43530</v>
      </c>
      <c r="M1721" s="129" t="str">
        <f aca="true">IF(L1721-TODAY()&lt;0,"",IF(L1721-TODAY()&lt;30,30,IF(L1721-TODAY()&lt;60,60,IF(L1721-TODAY()&lt;90,90,IF(L1721-TODAY()&lt;180,180,"")))))</f>
        <v/>
      </c>
      <c r="N1721" s="156" t="n">
        <v>125684.16</v>
      </c>
      <c r="O1721" s="137" t="n">
        <v>4</v>
      </c>
      <c r="P1721" s="92"/>
    </row>
    <row r="1722" s="7" customFormat="true" ht="22.5" hidden="false" customHeight="false" outlineLevel="0" collapsed="false">
      <c r="A1722" s="137" t="s">
        <v>3426</v>
      </c>
      <c r="B1722" s="124" t="str">
        <f aca="false">MID(A1722,8,4)</f>
        <v>2016</v>
      </c>
      <c r="C1722" s="137" t="s">
        <v>42</v>
      </c>
      <c r="D1722" s="137" t="s">
        <v>37</v>
      </c>
      <c r="E1722" s="131" t="s">
        <v>837</v>
      </c>
      <c r="F1722" s="145" t="s">
        <v>2433</v>
      </c>
      <c r="G1722" s="137" t="s">
        <v>1221</v>
      </c>
      <c r="H1722" s="137" t="n">
        <v>201700046</v>
      </c>
      <c r="I1722" s="137" t="s">
        <v>3428</v>
      </c>
      <c r="J1722" s="1" t="s">
        <v>3429</v>
      </c>
      <c r="K1722" s="128" t="n">
        <v>43530</v>
      </c>
      <c r="L1722" s="155" t="n">
        <v>43896</v>
      </c>
      <c r="M1722" s="129" t="str">
        <f aca="true">IF(L1722-TODAY()&lt;0,"",IF(L1722-TODAY()&lt;30,30,IF(L1722-TODAY()&lt;60,60,IF(L1722-TODAY()&lt;90,90,IF(L1722-TODAY()&lt;180,180,"")))))</f>
        <v/>
      </c>
      <c r="N1722" s="156" t="n">
        <v>251368.32</v>
      </c>
      <c r="O1722" s="137" t="n">
        <v>4</v>
      </c>
      <c r="P1722" s="92"/>
    </row>
    <row r="1723" s="7" customFormat="true" ht="22.5" hidden="false" customHeight="false" outlineLevel="0" collapsed="false">
      <c r="A1723" s="137" t="s">
        <v>3426</v>
      </c>
      <c r="B1723" s="124" t="str">
        <f aca="false">MID(A1723,8,4)</f>
        <v>2016</v>
      </c>
      <c r="C1723" s="137" t="s">
        <v>42</v>
      </c>
      <c r="D1723" s="137" t="s">
        <v>37</v>
      </c>
      <c r="E1723" s="131" t="s">
        <v>1047</v>
      </c>
      <c r="F1723" s="145" t="s">
        <v>2907</v>
      </c>
      <c r="G1723" s="137" t="s">
        <v>1221</v>
      </c>
      <c r="H1723" s="137" t="n">
        <v>201700046</v>
      </c>
      <c r="I1723" s="137" t="s">
        <v>3428</v>
      </c>
      <c r="J1723" s="1" t="s">
        <v>3429</v>
      </c>
      <c r="K1723" s="128" t="n">
        <v>43344</v>
      </c>
      <c r="L1723" s="155" t="n">
        <v>43896</v>
      </c>
      <c r="M1723" s="129" t="str">
        <f aca="true">IF(L1723-TODAY()&lt;0,"",IF(L1723-TODAY()&lt;30,30,IF(L1723-TODAY()&lt;60,60,IF(L1723-TODAY()&lt;90,90,IF(L1723-TODAY()&lt;180,180,"")))))</f>
        <v/>
      </c>
      <c r="N1723" s="156" t="n">
        <v>16476.87</v>
      </c>
      <c r="O1723" s="137" t="n">
        <v>4</v>
      </c>
      <c r="P1723" s="92"/>
    </row>
    <row r="1724" s="7" customFormat="true" ht="22.5" hidden="false" customHeight="false" outlineLevel="0" collapsed="false">
      <c r="A1724" s="137" t="s">
        <v>3426</v>
      </c>
      <c r="B1724" s="124" t="str">
        <f aca="false">MID(A1724,8,4)</f>
        <v>2016</v>
      </c>
      <c r="C1724" s="137" t="s">
        <v>42</v>
      </c>
      <c r="D1724" s="137" t="s">
        <v>37</v>
      </c>
      <c r="E1724" s="131" t="s">
        <v>1047</v>
      </c>
      <c r="F1724" s="145" t="s">
        <v>3435</v>
      </c>
      <c r="G1724" s="137" t="s">
        <v>1221</v>
      </c>
      <c r="H1724" s="137" t="n">
        <v>201700046</v>
      </c>
      <c r="I1724" s="137" t="s">
        <v>3428</v>
      </c>
      <c r="J1724" s="1" t="s">
        <v>3429</v>
      </c>
      <c r="K1724" s="128" t="n">
        <v>43709</v>
      </c>
      <c r="L1724" s="155" t="n">
        <v>43896</v>
      </c>
      <c r="M1724" s="129" t="str">
        <f aca="true">IF(L1724-TODAY()&lt;0,"",IF(L1724-TODAY()&lt;30,30,IF(L1724-TODAY()&lt;60,60,IF(L1724-TODAY()&lt;90,90,IF(L1724-TODAY()&lt;180,180,"")))))</f>
        <v/>
      </c>
      <c r="N1724" s="156" t="n">
        <v>4494.66</v>
      </c>
      <c r="O1724" s="137" t="n">
        <v>4</v>
      </c>
      <c r="P1724" s="92"/>
    </row>
    <row r="1725" s="7" customFormat="true" ht="22.5" hidden="false" customHeight="false" outlineLevel="0" collapsed="false">
      <c r="A1725" s="137" t="s">
        <v>3426</v>
      </c>
      <c r="B1725" s="124" t="str">
        <f aca="false">MID(A1725,8,4)</f>
        <v>2016</v>
      </c>
      <c r="C1725" s="137" t="s">
        <v>42</v>
      </c>
      <c r="D1725" s="137" t="s">
        <v>37</v>
      </c>
      <c r="E1725" s="131" t="s">
        <v>837</v>
      </c>
      <c r="F1725" s="145" t="s">
        <v>2941</v>
      </c>
      <c r="G1725" s="137" t="s">
        <v>1221</v>
      </c>
      <c r="H1725" s="137" t="n">
        <v>201700046</v>
      </c>
      <c r="I1725" s="137" t="s">
        <v>3428</v>
      </c>
      <c r="J1725" s="1" t="s">
        <v>3429</v>
      </c>
      <c r="K1725" s="128" t="n">
        <v>43896</v>
      </c>
      <c r="L1725" s="155" t="n">
        <v>44261</v>
      </c>
      <c r="M1725" s="129" t="str">
        <f aca="true">IF(L1725-TODAY()&lt;0,"",IF(L1725-TODAY()&lt;30,30,IF(L1725-TODAY()&lt;60,60,IF(L1725-TODAY()&lt;90,90,IF(L1725-TODAY()&lt;180,180,"")))))</f>
        <v/>
      </c>
      <c r="N1725" s="156" t="n">
        <v>269313.73</v>
      </c>
      <c r="O1725" s="137" t="n">
        <v>4</v>
      </c>
      <c r="P1725" s="92"/>
    </row>
    <row r="1726" s="7" customFormat="true" ht="22.5" hidden="false" customHeight="false" outlineLevel="0" collapsed="false">
      <c r="A1726" s="124" t="s">
        <v>3436</v>
      </c>
      <c r="B1726" s="1" t="str">
        <f aca="false">MID(A1726,8,4)</f>
        <v>2018</v>
      </c>
      <c r="C1726" s="1" t="s">
        <v>27</v>
      </c>
      <c r="D1726" s="124" t="s">
        <v>43</v>
      </c>
      <c r="E1726" s="2" t="s">
        <v>44</v>
      </c>
      <c r="F1726" s="3" t="s">
        <v>3437</v>
      </c>
      <c r="G1726" s="1" t="s">
        <v>3438</v>
      </c>
      <c r="H1726" s="124" t="n">
        <v>201900011</v>
      </c>
      <c r="I1726" s="1" t="s">
        <v>836</v>
      </c>
      <c r="J1726" s="1" t="s">
        <v>3439</v>
      </c>
      <c r="K1726" s="125" t="n">
        <v>43494</v>
      </c>
      <c r="L1726" s="4" t="n">
        <v>54817</v>
      </c>
      <c r="M1726" s="129" t="str">
        <f aca="true">IF(L1726-TODAY()&lt;0,"",IF(L1726-TODAY()&lt;30,30,IF(L1726-TODAY()&lt;60,60,IF(L1726-TODAY()&lt;90,90,IF(L1726-TODAY()&lt;180,180,"")))))</f>
        <v/>
      </c>
      <c r="N1726" s="126" t="n">
        <v>866209.68</v>
      </c>
      <c r="O1726" s="124"/>
      <c r="P1726" s="6" t="s">
        <v>1931</v>
      </c>
    </row>
    <row r="1727" s="7" customFormat="true" ht="22.5" hidden="false" customHeight="false" outlineLevel="0" collapsed="false">
      <c r="A1727" s="124" t="s">
        <v>2532</v>
      </c>
      <c r="B1727" s="1" t="str">
        <f aca="false">MID(A1727,8,4)</f>
        <v>2018</v>
      </c>
      <c r="C1727" s="1" t="s">
        <v>42</v>
      </c>
      <c r="D1727" s="124" t="s">
        <v>43</v>
      </c>
      <c r="E1727" s="2" t="s">
        <v>44</v>
      </c>
      <c r="F1727" s="3" t="s">
        <v>3440</v>
      </c>
      <c r="G1727" s="1" t="s">
        <v>930</v>
      </c>
      <c r="H1727" s="124" t="n">
        <v>201900016</v>
      </c>
      <c r="I1727" s="1" t="s">
        <v>2535</v>
      </c>
      <c r="J1727" s="1" t="s">
        <v>3441</v>
      </c>
      <c r="K1727" s="125" t="n">
        <v>43501</v>
      </c>
      <c r="L1727" s="4" t="n">
        <v>44232</v>
      </c>
      <c r="M1727" s="129" t="str">
        <f aca="true">IF(L1727-TODAY()&lt;0,"",IF(L1727-TODAY()&lt;30,30,IF(L1727-TODAY()&lt;60,60,IF(L1727-TODAY()&lt;90,90,IF(L1727-TODAY()&lt;180,180,"")))))</f>
        <v/>
      </c>
      <c r="N1727" s="126" t="n">
        <v>51750</v>
      </c>
      <c r="O1727" s="124"/>
      <c r="P1727" s="6"/>
    </row>
    <row r="1728" s="7" customFormat="true" ht="22.5" hidden="false" customHeight="false" outlineLevel="0" collapsed="false">
      <c r="A1728" s="124" t="s">
        <v>2532</v>
      </c>
      <c r="B1728" s="1" t="str">
        <f aca="false">MID(A1728,8,4)</f>
        <v>2018</v>
      </c>
      <c r="C1728" s="1" t="s">
        <v>42</v>
      </c>
      <c r="D1728" s="124" t="s">
        <v>43</v>
      </c>
      <c r="E1728" s="2" t="s">
        <v>837</v>
      </c>
      <c r="F1728" s="3" t="s">
        <v>3416</v>
      </c>
      <c r="G1728" s="1" t="s">
        <v>930</v>
      </c>
      <c r="H1728" s="124" t="n">
        <v>201900016</v>
      </c>
      <c r="I1728" s="1" t="s">
        <v>2535</v>
      </c>
      <c r="J1728" s="1" t="s">
        <v>3441</v>
      </c>
      <c r="K1728" s="125" t="n">
        <v>43866</v>
      </c>
      <c r="L1728" s="4" t="n">
        <v>44232</v>
      </c>
      <c r="M1728" s="129" t="str">
        <f aca="true">IF(L1728-TODAY()&lt;0,"",IF(L1728-TODAY()&lt;30,30,IF(L1728-TODAY()&lt;60,60,IF(L1728-TODAY()&lt;90,90,IF(L1728-TODAY()&lt;180,180,"")))))</f>
        <v/>
      </c>
      <c r="N1728" s="126" t="n">
        <v>51750</v>
      </c>
      <c r="O1728" s="124"/>
      <c r="P1728" s="6"/>
    </row>
    <row r="1729" s="7" customFormat="true" ht="19.7" hidden="false" customHeight="false" outlineLevel="0" collapsed="false">
      <c r="A1729" s="124" t="s">
        <v>2200</v>
      </c>
      <c r="B1729" s="1" t="str">
        <f aca="false">MID(A1729,8,4)</f>
        <v>2018</v>
      </c>
      <c r="C1729" s="1" t="s">
        <v>42</v>
      </c>
      <c r="D1729" s="124" t="s">
        <v>43</v>
      </c>
      <c r="E1729" s="2" t="s">
        <v>44</v>
      </c>
      <c r="F1729" s="3" t="s">
        <v>3442</v>
      </c>
      <c r="G1729" s="137" t="s">
        <v>24</v>
      </c>
      <c r="H1729" s="124" t="n">
        <v>201900014</v>
      </c>
      <c r="I1729" s="1" t="s">
        <v>3443</v>
      </c>
      <c r="J1729" s="1" t="s">
        <v>3444</v>
      </c>
      <c r="K1729" s="125" t="n">
        <v>43514</v>
      </c>
      <c r="L1729" s="4" t="n">
        <v>44245</v>
      </c>
      <c r="M1729" s="129" t="str">
        <f aca="true">IF(L1729-TODAY()&lt;0,"",IF(L1729-TODAY()&lt;30,30,IF(L1729-TODAY()&lt;60,60,IF(L1729-TODAY()&lt;90,90,IF(L1729-TODAY()&lt;180,180,"")))))</f>
        <v/>
      </c>
      <c r="N1729" s="126" t="n">
        <v>9240</v>
      </c>
      <c r="O1729" s="124"/>
      <c r="P1729" s="6"/>
    </row>
    <row r="1730" s="7" customFormat="true" ht="27.9" hidden="false" customHeight="true" outlineLevel="0" collapsed="false">
      <c r="A1730" s="124" t="s">
        <v>2200</v>
      </c>
      <c r="B1730" s="1" t="str">
        <f aca="false">MID(A1730,8,4)</f>
        <v>2018</v>
      </c>
      <c r="C1730" s="1" t="s">
        <v>42</v>
      </c>
      <c r="D1730" s="124" t="s">
        <v>43</v>
      </c>
      <c r="E1730" s="2" t="s">
        <v>837</v>
      </c>
      <c r="F1730" s="3" t="s">
        <v>3187</v>
      </c>
      <c r="G1730" s="137" t="s">
        <v>24</v>
      </c>
      <c r="H1730" s="124" t="n">
        <v>201900014</v>
      </c>
      <c r="I1730" s="1" t="s">
        <v>3443</v>
      </c>
      <c r="J1730" s="1" t="s">
        <v>3444</v>
      </c>
      <c r="K1730" s="125" t="n">
        <v>43879</v>
      </c>
      <c r="L1730" s="4" t="n">
        <v>44245</v>
      </c>
      <c r="M1730" s="129"/>
      <c r="N1730" s="126" t="n">
        <v>9240</v>
      </c>
      <c r="O1730" s="124"/>
      <c r="P1730" s="6"/>
    </row>
    <row r="1731" s="7" customFormat="true" ht="22.5" hidden="false" customHeight="false" outlineLevel="0" collapsed="false">
      <c r="A1731" s="124" t="s">
        <v>2200</v>
      </c>
      <c r="B1731" s="1" t="str">
        <f aca="false">MID(A1731,8,4)</f>
        <v>2018</v>
      </c>
      <c r="C1731" s="1" t="s">
        <v>42</v>
      </c>
      <c r="D1731" s="124" t="s">
        <v>43</v>
      </c>
      <c r="E1731" s="2" t="s">
        <v>44</v>
      </c>
      <c r="F1731" s="3" t="s">
        <v>3445</v>
      </c>
      <c r="G1731" s="1" t="s">
        <v>1835</v>
      </c>
      <c r="H1731" s="124" t="n">
        <v>201900017</v>
      </c>
      <c r="I1731" s="1" t="s">
        <v>3443</v>
      </c>
      <c r="J1731" s="1" t="s">
        <v>3444</v>
      </c>
      <c r="K1731" s="125" t="n">
        <v>43494</v>
      </c>
      <c r="L1731" s="4" t="n">
        <v>44225</v>
      </c>
      <c r="M1731" s="129" t="str">
        <f aca="true">IF(L1731-TODAY()&lt;0,"",IF(L1731-TODAY()&lt;30,30,IF(L1731-TODAY()&lt;60,60,IF(L1731-TODAY()&lt;90,90,IF(L1731-TODAY()&lt;180,180,"")))))</f>
        <v/>
      </c>
      <c r="N1731" s="126" t="n">
        <v>4320</v>
      </c>
      <c r="O1731" s="124"/>
      <c r="P1731" s="6"/>
    </row>
    <row r="1732" s="7" customFormat="true" ht="22.5" hidden="false" customHeight="false" outlineLevel="0" collapsed="false">
      <c r="A1732" s="124" t="s">
        <v>2200</v>
      </c>
      <c r="B1732" s="1" t="str">
        <f aca="false">MID(A1732,8,4)</f>
        <v>2018</v>
      </c>
      <c r="C1732" s="1" t="s">
        <v>42</v>
      </c>
      <c r="D1732" s="124" t="s">
        <v>43</v>
      </c>
      <c r="E1732" s="2" t="s">
        <v>837</v>
      </c>
      <c r="F1732" s="3" t="s">
        <v>3209</v>
      </c>
      <c r="G1732" s="1" t="s">
        <v>1835</v>
      </c>
      <c r="H1732" s="124" t="n">
        <v>201900017</v>
      </c>
      <c r="I1732" s="1" t="s">
        <v>3443</v>
      </c>
      <c r="J1732" s="1" t="s">
        <v>3444</v>
      </c>
      <c r="K1732" s="125" t="n">
        <v>43859</v>
      </c>
      <c r="L1732" s="4" t="n">
        <v>44225</v>
      </c>
      <c r="M1732" s="129" t="str">
        <f aca="true">IF(L1732-TODAY()&lt;0,"",IF(L1732-TODAY()&lt;30,30,IF(L1732-TODAY()&lt;60,60,IF(L1732-TODAY()&lt;90,90,IF(L1732-TODAY()&lt;180,180,"")))))</f>
        <v/>
      </c>
      <c r="N1732" s="126" t="n">
        <v>4320</v>
      </c>
      <c r="O1732" s="124"/>
      <c r="P1732" s="6"/>
    </row>
    <row r="1733" s="160" customFormat="true" ht="11.25" hidden="false" customHeight="false" outlineLevel="0" collapsed="false">
      <c r="A1733" s="124" t="s">
        <v>3446</v>
      </c>
      <c r="B1733" s="124" t="str">
        <f aca="false">MID(A1733,8,4)</f>
        <v>2013</v>
      </c>
      <c r="C1733" s="124" t="s">
        <v>49</v>
      </c>
      <c r="D1733" s="124" t="s">
        <v>160</v>
      </c>
      <c r="E1733" s="219" t="s">
        <v>44</v>
      </c>
      <c r="F1733" s="194" t="s">
        <v>3447</v>
      </c>
      <c r="G1733" s="124" t="s">
        <v>39</v>
      </c>
      <c r="H1733" s="124" t="n">
        <v>201300253</v>
      </c>
      <c r="I1733" s="124" t="s">
        <v>3448</v>
      </c>
      <c r="J1733" s="124" t="s">
        <v>3449</v>
      </c>
      <c r="K1733" s="125" t="n">
        <v>41609</v>
      </c>
      <c r="L1733" s="174" t="n">
        <v>55123</v>
      </c>
      <c r="M1733" s="129" t="str">
        <f aca="true">IF(L1733-TODAY()&lt;0,"",IF(L1733-TODAY()&lt;30,30,IF(L1733-TODAY()&lt;60,60,IF(L1733-TODAY()&lt;90,90,IF(L1733-TODAY()&lt;180,180,"")))))</f>
        <v/>
      </c>
      <c r="N1733" s="177" t="n">
        <v>24000000</v>
      </c>
      <c r="O1733" s="124"/>
      <c r="P1733" s="170"/>
    </row>
    <row r="1734" s="160" customFormat="true" ht="12.8" hidden="false" customHeight="false" outlineLevel="0" collapsed="false">
      <c r="A1734" s="124" t="s">
        <v>3446</v>
      </c>
      <c r="B1734" s="124" t="str">
        <f aca="false">MID(A1734,8,4)</f>
        <v>2013</v>
      </c>
      <c r="C1734" s="124" t="s">
        <v>49</v>
      </c>
      <c r="D1734" s="124" t="s">
        <v>160</v>
      </c>
      <c r="E1734" s="219" t="s">
        <v>1047</v>
      </c>
      <c r="F1734" s="194" t="s">
        <v>3450</v>
      </c>
      <c r="G1734" s="124" t="s">
        <v>39</v>
      </c>
      <c r="H1734" s="124" t="n">
        <v>201300253</v>
      </c>
      <c r="I1734" s="124" t="s">
        <v>3448</v>
      </c>
      <c r="J1734" s="124" t="s">
        <v>3449</v>
      </c>
      <c r="K1734" s="125" t="n">
        <v>43606</v>
      </c>
      <c r="L1734" s="174" t="n">
        <v>55123</v>
      </c>
      <c r="M1734" s="129" t="str">
        <f aca="true">IF(L1734-TODAY()&lt;0,"",IF(L1734-TODAY()&lt;30,30,IF(L1734-TODAY()&lt;60,60,IF(L1734-TODAY()&lt;90,90,IF(L1734-TODAY()&lt;180,180,"")))))</f>
        <v/>
      </c>
      <c r="N1734" s="177" t="n">
        <v>0</v>
      </c>
      <c r="O1734" s="124"/>
      <c r="P1734" s="170" t="s">
        <v>3451</v>
      </c>
    </row>
    <row r="1735" s="160" customFormat="true" ht="12.8" hidden="false" customHeight="false" outlineLevel="0" collapsed="false">
      <c r="A1735" s="124" t="s">
        <v>3446</v>
      </c>
      <c r="B1735" s="124" t="str">
        <f aca="false">MID(A1735,8,4)</f>
        <v>2013</v>
      </c>
      <c r="C1735" s="124" t="s">
        <v>49</v>
      </c>
      <c r="D1735" s="124" t="s">
        <v>160</v>
      </c>
      <c r="E1735" s="219" t="s">
        <v>1047</v>
      </c>
      <c r="F1735" s="194" t="s">
        <v>3452</v>
      </c>
      <c r="G1735" s="124" t="s">
        <v>39</v>
      </c>
      <c r="H1735" s="124" t="n">
        <v>201300253</v>
      </c>
      <c r="I1735" s="124" t="s">
        <v>3448</v>
      </c>
      <c r="J1735" s="124" t="s">
        <v>3449</v>
      </c>
      <c r="K1735" s="125" t="n">
        <v>43976</v>
      </c>
      <c r="L1735" s="174" t="n">
        <v>55123</v>
      </c>
      <c r="M1735" s="129"/>
      <c r="N1735" s="177" t="s">
        <v>294</v>
      </c>
      <c r="O1735" s="124"/>
      <c r="P1735" s="170" t="s">
        <v>3451</v>
      </c>
    </row>
    <row r="1736" s="7" customFormat="true" ht="12.8" hidden="false" customHeight="false" outlineLevel="0" collapsed="false">
      <c r="A1736" s="124" t="s">
        <v>1776</v>
      </c>
      <c r="B1736" s="1" t="str">
        <f aca="false">MID(A1736,8,4)</f>
        <v>2017</v>
      </c>
      <c r="C1736" s="1" t="s">
        <v>49</v>
      </c>
      <c r="D1736" s="124" t="s">
        <v>37</v>
      </c>
      <c r="E1736" s="2" t="s">
        <v>44</v>
      </c>
      <c r="F1736" s="3" t="s">
        <v>3453</v>
      </c>
      <c r="G1736" s="1" t="s">
        <v>320</v>
      </c>
      <c r="H1736" s="124" t="n">
        <v>201900036</v>
      </c>
      <c r="I1736" s="1" t="s">
        <v>3454</v>
      </c>
      <c r="J1736" s="137" t="s">
        <v>3010</v>
      </c>
      <c r="K1736" s="125" t="n">
        <v>43536</v>
      </c>
      <c r="L1736" s="4" t="n">
        <v>44267</v>
      </c>
      <c r="M1736" s="129" t="str">
        <f aca="true">IF(L1736-TODAY()&lt;0,"",IF(L1736-TODAY()&lt;30,30,IF(L1736-TODAY()&lt;60,60,IF(L1736-TODAY()&lt;90,90,IF(L1736-TODAY()&lt;180,180,"")))))</f>
        <v/>
      </c>
      <c r="N1736" s="126" t="n">
        <v>75298.08</v>
      </c>
      <c r="O1736" s="124" t="n">
        <v>2</v>
      </c>
      <c r="P1736" s="6"/>
    </row>
    <row r="1737" s="7" customFormat="true" ht="22.5" hidden="false" customHeight="false" outlineLevel="0" collapsed="false">
      <c r="A1737" s="124" t="s">
        <v>1776</v>
      </c>
      <c r="B1737" s="1" t="str">
        <f aca="false">MID(A1737,8,4)</f>
        <v>2017</v>
      </c>
      <c r="C1737" s="1" t="s">
        <v>49</v>
      </c>
      <c r="D1737" s="124" t="s">
        <v>37</v>
      </c>
      <c r="E1737" s="2" t="s">
        <v>1047</v>
      </c>
      <c r="F1737" s="3" t="s">
        <v>2328</v>
      </c>
      <c r="G1737" s="1" t="s">
        <v>320</v>
      </c>
      <c r="H1737" s="124" t="n">
        <v>201900036</v>
      </c>
      <c r="I1737" s="1" t="s">
        <v>3454</v>
      </c>
      <c r="J1737" s="137" t="s">
        <v>3010</v>
      </c>
      <c r="K1737" s="125" t="n">
        <v>43466</v>
      </c>
      <c r="L1737" s="4" t="n">
        <v>43902</v>
      </c>
      <c r="M1737" s="129" t="str">
        <f aca="true">IF(L1737-TODAY()&lt;0,"",IF(L1737-TODAY()&lt;30,30,IF(L1737-TODAY()&lt;60,60,IF(L1737-TODAY()&lt;90,90,IF(L1737-TODAY()&lt;180,180,"")))))</f>
        <v/>
      </c>
      <c r="N1737" s="126" t="n">
        <v>2718.25</v>
      </c>
      <c r="O1737" s="124" t="n">
        <v>2</v>
      </c>
      <c r="P1737" s="6"/>
    </row>
    <row r="1738" s="7" customFormat="true" ht="22.5" hidden="false" customHeight="false" outlineLevel="0" collapsed="false">
      <c r="A1738" s="124" t="s">
        <v>1776</v>
      </c>
      <c r="B1738" s="1" t="str">
        <f aca="false">MID(A1738,8,4)</f>
        <v>2017</v>
      </c>
      <c r="C1738" s="1" t="s">
        <v>49</v>
      </c>
      <c r="D1738" s="124" t="s">
        <v>37</v>
      </c>
      <c r="E1738" s="2" t="s">
        <v>1047</v>
      </c>
      <c r="F1738" s="3" t="s">
        <v>3455</v>
      </c>
      <c r="G1738" s="1" t="s">
        <v>320</v>
      </c>
      <c r="H1738" s="124" t="n">
        <v>201900036</v>
      </c>
      <c r="I1738" s="1" t="s">
        <v>3454</v>
      </c>
      <c r="J1738" s="137" t="s">
        <v>3010</v>
      </c>
      <c r="K1738" s="125" t="n">
        <v>43536</v>
      </c>
      <c r="L1738" s="4" t="n">
        <v>43902</v>
      </c>
      <c r="M1738" s="129" t="str">
        <f aca="true">IF(L1738-TODAY()&lt;0,"",IF(L1738-TODAY()&lt;30,30,IF(L1738-TODAY()&lt;60,60,IF(L1738-TODAY()&lt;90,90,IF(L1738-TODAY()&lt;180,180,"")))))</f>
        <v/>
      </c>
      <c r="N1738" s="126" t="n">
        <v>2277.42</v>
      </c>
      <c r="O1738" s="124" t="n">
        <v>2</v>
      </c>
      <c r="P1738" s="6"/>
    </row>
    <row r="1739" s="7" customFormat="true" ht="12.8" hidden="false" customHeight="false" outlineLevel="0" collapsed="false">
      <c r="A1739" s="124" t="s">
        <v>1776</v>
      </c>
      <c r="B1739" s="1" t="str">
        <f aca="false">MID(A1739,8,4)</f>
        <v>2017</v>
      </c>
      <c r="C1739" s="1" t="s">
        <v>49</v>
      </c>
      <c r="D1739" s="124" t="s">
        <v>37</v>
      </c>
      <c r="E1739" s="2" t="s">
        <v>1047</v>
      </c>
      <c r="F1739" s="3" t="s">
        <v>3133</v>
      </c>
      <c r="G1739" s="1" t="s">
        <v>320</v>
      </c>
      <c r="H1739" s="124" t="n">
        <v>201900036</v>
      </c>
      <c r="I1739" s="1" t="s">
        <v>3454</v>
      </c>
      <c r="J1739" s="137" t="s">
        <v>3010</v>
      </c>
      <c r="K1739" s="125" t="n">
        <v>43831</v>
      </c>
      <c r="L1739" s="4" t="n">
        <v>43902</v>
      </c>
      <c r="M1739" s="129" t="str">
        <f aca="true">IF(L1739-TODAY()&lt;0,"",IF(L1739-TODAY()&lt;30,30,IF(L1739-TODAY()&lt;60,60,IF(L1739-TODAY()&lt;90,90,IF(L1739-TODAY()&lt;180,180,"")))))</f>
        <v/>
      </c>
      <c r="N1739" s="126" t="n">
        <v>569.56</v>
      </c>
      <c r="O1739" s="124" t="n">
        <v>2</v>
      </c>
      <c r="P1739" s="6"/>
    </row>
    <row r="1740" s="7" customFormat="true" ht="12.8" hidden="false" customHeight="false" outlineLevel="0" collapsed="false">
      <c r="A1740" s="124" t="s">
        <v>1776</v>
      </c>
      <c r="B1740" s="1" t="str">
        <f aca="false">MID(A1740,8,4)</f>
        <v>2017</v>
      </c>
      <c r="C1740" s="1" t="s">
        <v>49</v>
      </c>
      <c r="D1740" s="124" t="s">
        <v>37</v>
      </c>
      <c r="E1740" s="2" t="s">
        <v>837</v>
      </c>
      <c r="F1740" s="3" t="s">
        <v>3187</v>
      </c>
      <c r="G1740" s="1" t="s">
        <v>320</v>
      </c>
      <c r="H1740" s="124" t="n">
        <v>201900036</v>
      </c>
      <c r="I1740" s="1" t="s">
        <v>3454</v>
      </c>
      <c r="J1740" s="137" t="s">
        <v>3010</v>
      </c>
      <c r="K1740" s="125" t="n">
        <v>43902</v>
      </c>
      <c r="L1740" s="4" t="n">
        <v>44267</v>
      </c>
      <c r="M1740" s="129"/>
      <c r="N1740" s="126" t="n">
        <v>75298.08</v>
      </c>
      <c r="O1740" s="124" t="n">
        <v>2</v>
      </c>
      <c r="P1740" s="6"/>
    </row>
    <row r="1741" s="7" customFormat="true" ht="11.25" hidden="false" customHeight="false" outlineLevel="0" collapsed="false">
      <c r="A1741" s="124" t="s">
        <v>2529</v>
      </c>
      <c r="B1741" s="1" t="str">
        <f aca="false">MID(A1741,8,4)</f>
        <v>2018</v>
      </c>
      <c r="C1741" s="1" t="s">
        <v>42</v>
      </c>
      <c r="D1741" s="124" t="s">
        <v>37</v>
      </c>
      <c r="E1741" s="2" t="s">
        <v>44</v>
      </c>
      <c r="F1741" s="3" t="s">
        <v>3456</v>
      </c>
      <c r="G1741" s="1" t="s">
        <v>1835</v>
      </c>
      <c r="H1741" s="124" t="n">
        <v>201900020</v>
      </c>
      <c r="I1741" s="1" t="s">
        <v>132</v>
      </c>
      <c r="J1741" s="1" t="s">
        <v>3061</v>
      </c>
      <c r="K1741" s="125" t="n">
        <v>43531</v>
      </c>
      <c r="L1741" s="4" t="n">
        <v>44262</v>
      </c>
      <c r="M1741" s="129" t="str">
        <f aca="true">IF(L1741-TODAY()&lt;0,"",IF(L1741-TODAY()&lt;30,30,IF(L1741-TODAY()&lt;60,60,IF(L1741-TODAY()&lt;90,90,IF(L1741-TODAY()&lt;180,180,"")))))</f>
        <v/>
      </c>
      <c r="N1741" s="126" t="n">
        <v>382604.84</v>
      </c>
      <c r="O1741" s="124" t="n">
        <v>7</v>
      </c>
      <c r="P1741" s="6"/>
    </row>
    <row r="1742" s="7" customFormat="true" ht="22.5" hidden="false" customHeight="false" outlineLevel="0" collapsed="false">
      <c r="A1742" s="124" t="s">
        <v>2529</v>
      </c>
      <c r="B1742" s="1" t="str">
        <f aca="false">MID(A1742,8,4)</f>
        <v>2018</v>
      </c>
      <c r="C1742" s="1" t="s">
        <v>42</v>
      </c>
      <c r="D1742" s="124" t="s">
        <v>37</v>
      </c>
      <c r="E1742" s="2" t="s">
        <v>1047</v>
      </c>
      <c r="F1742" s="3" t="s">
        <v>2328</v>
      </c>
      <c r="G1742" s="1" t="s">
        <v>1835</v>
      </c>
      <c r="H1742" s="124" t="n">
        <v>201900020</v>
      </c>
      <c r="I1742" s="1" t="s">
        <v>132</v>
      </c>
      <c r="J1742" s="1" t="s">
        <v>3061</v>
      </c>
      <c r="K1742" s="125" t="n">
        <v>43531</v>
      </c>
      <c r="L1742" s="4" t="n">
        <v>43897</v>
      </c>
      <c r="M1742" s="129" t="str">
        <f aca="true">IF(L1742-TODAY()&lt;0,"",IF(L1742-TODAY()&lt;30,30,IF(L1742-TODAY()&lt;60,60,IF(L1742-TODAY()&lt;90,90,IF(L1742-TODAY()&lt;180,180,"")))))</f>
        <v/>
      </c>
      <c r="N1742" s="126" t="n">
        <v>85449.6</v>
      </c>
      <c r="O1742" s="124" t="n">
        <v>7</v>
      </c>
      <c r="P1742" s="6"/>
    </row>
    <row r="1743" s="7" customFormat="true" ht="11.25" hidden="false" customHeight="false" outlineLevel="0" collapsed="false">
      <c r="A1743" s="124" t="s">
        <v>2529</v>
      </c>
      <c r="B1743" s="1" t="str">
        <f aca="false">MID(A1743,8,4)</f>
        <v>2018</v>
      </c>
      <c r="C1743" s="1" t="s">
        <v>42</v>
      </c>
      <c r="D1743" s="124" t="s">
        <v>37</v>
      </c>
      <c r="E1743" s="2" t="s">
        <v>837</v>
      </c>
      <c r="F1743" s="3" t="s">
        <v>3457</v>
      </c>
      <c r="G1743" s="1" t="s">
        <v>1835</v>
      </c>
      <c r="H1743" s="124" t="n">
        <v>201900020</v>
      </c>
      <c r="I1743" s="1" t="s">
        <v>132</v>
      </c>
      <c r="J1743" s="1" t="s">
        <v>3061</v>
      </c>
      <c r="K1743" s="125" t="n">
        <v>43897</v>
      </c>
      <c r="L1743" s="4" t="n">
        <v>44262</v>
      </c>
      <c r="M1743" s="129" t="str">
        <f aca="true">IF(L1743-TODAY()&lt;0,"",IF(L1743-TODAY()&lt;30,30,IF(L1743-TODAY()&lt;60,60,IF(L1743-TODAY()&lt;90,90,IF(L1743-TODAY()&lt;180,180,"")))))</f>
        <v/>
      </c>
      <c r="N1743" s="126" t="n">
        <v>382604.84</v>
      </c>
      <c r="O1743" s="124"/>
      <c r="P1743" s="6"/>
    </row>
    <row r="1744" s="7" customFormat="true" ht="11.25" hidden="false" customHeight="false" outlineLevel="0" collapsed="false">
      <c r="A1744" s="124" t="s">
        <v>2529</v>
      </c>
      <c r="B1744" s="1" t="str">
        <f aca="false">MID(A1744,8,4)</f>
        <v>2018</v>
      </c>
      <c r="C1744" s="1" t="s">
        <v>42</v>
      </c>
      <c r="D1744" s="124" t="s">
        <v>37</v>
      </c>
      <c r="E1744" s="2" t="s">
        <v>44</v>
      </c>
      <c r="F1744" s="3" t="s">
        <v>3456</v>
      </c>
      <c r="G1744" s="1" t="s">
        <v>127</v>
      </c>
      <c r="H1744" s="124" t="n">
        <v>201900019</v>
      </c>
      <c r="I1744" s="1" t="s">
        <v>132</v>
      </c>
      <c r="J1744" s="1" t="s">
        <v>3061</v>
      </c>
      <c r="K1744" s="125" t="n">
        <v>43526</v>
      </c>
      <c r="L1744" s="4" t="n">
        <v>44257</v>
      </c>
      <c r="M1744" s="129" t="str">
        <f aca="true">IF(L1744-TODAY()&lt;0,"",IF(L1744-TODAY()&lt;30,30,IF(L1744-TODAY()&lt;60,60,IF(L1744-TODAY()&lt;90,90,IF(L1744-TODAY()&lt;180,180,"")))))</f>
        <v/>
      </c>
      <c r="N1744" s="126" t="n">
        <v>765704.28</v>
      </c>
      <c r="O1744" s="124" t="n">
        <v>15</v>
      </c>
      <c r="P1744" s="6"/>
    </row>
    <row r="1745" s="7" customFormat="true" ht="11.25" hidden="false" customHeight="false" outlineLevel="0" collapsed="false">
      <c r="A1745" s="124" t="s">
        <v>2529</v>
      </c>
      <c r="B1745" s="1" t="str">
        <f aca="false">MID(A1745,8,4)</f>
        <v>2018</v>
      </c>
      <c r="C1745" s="1" t="s">
        <v>42</v>
      </c>
      <c r="D1745" s="124" t="s">
        <v>37</v>
      </c>
      <c r="E1745" s="2" t="s">
        <v>1047</v>
      </c>
      <c r="F1745" s="3" t="s">
        <v>3458</v>
      </c>
      <c r="G1745" s="1" t="s">
        <v>127</v>
      </c>
      <c r="H1745" s="124" t="n">
        <v>201900019</v>
      </c>
      <c r="I1745" s="1" t="s">
        <v>132</v>
      </c>
      <c r="J1745" s="1" t="s">
        <v>3061</v>
      </c>
      <c r="K1745" s="125" t="n">
        <v>43553</v>
      </c>
      <c r="L1745" s="4" t="n">
        <v>43892</v>
      </c>
      <c r="M1745" s="129" t="str">
        <f aca="true">IF(L1745-TODAY()&lt;0,"",IF(L1745-TODAY()&lt;30,30,IF(L1745-TODAY()&lt;60,60,IF(L1745-TODAY()&lt;90,90,IF(L1745-TODAY()&lt;180,180,"")))))</f>
        <v/>
      </c>
      <c r="N1745" s="126" t="n">
        <v>0</v>
      </c>
      <c r="O1745" s="124" t="n">
        <v>15</v>
      </c>
      <c r="P1745" s="6"/>
    </row>
    <row r="1746" s="7" customFormat="true" ht="11.25" hidden="false" customHeight="false" outlineLevel="0" collapsed="false">
      <c r="A1746" s="124" t="s">
        <v>2529</v>
      </c>
      <c r="B1746" s="1" t="str">
        <f aca="false">MID(A1746,8,4)</f>
        <v>2018</v>
      </c>
      <c r="C1746" s="1" t="s">
        <v>42</v>
      </c>
      <c r="D1746" s="124" t="s">
        <v>37</v>
      </c>
      <c r="E1746" s="2" t="s">
        <v>1047</v>
      </c>
      <c r="F1746" s="3" t="s">
        <v>3459</v>
      </c>
      <c r="G1746" s="1" t="s">
        <v>127</v>
      </c>
      <c r="H1746" s="124" t="n">
        <v>201900019</v>
      </c>
      <c r="I1746" s="1" t="s">
        <v>132</v>
      </c>
      <c r="J1746" s="1" t="s">
        <v>3061</v>
      </c>
      <c r="K1746" s="125" t="n">
        <v>43526</v>
      </c>
      <c r="L1746" s="4" t="n">
        <v>43892</v>
      </c>
      <c r="M1746" s="129" t="str">
        <f aca="true">IF(L1746-TODAY()&lt;0,"",IF(L1746-TODAY()&lt;30,30,IF(L1746-TODAY()&lt;60,60,IF(L1746-TODAY()&lt;90,90,IF(L1746-TODAY()&lt;180,180,"")))))</f>
        <v/>
      </c>
      <c r="N1746" s="126" t="n">
        <v>127509.8</v>
      </c>
      <c r="O1746" s="124" t="n">
        <v>15</v>
      </c>
      <c r="P1746" s="6"/>
    </row>
    <row r="1747" s="7" customFormat="true" ht="22.5" hidden="false" customHeight="false" outlineLevel="0" collapsed="false">
      <c r="A1747" s="124" t="s">
        <v>2529</v>
      </c>
      <c r="B1747" s="1" t="str">
        <f aca="false">MID(A1747,8,4)</f>
        <v>2018</v>
      </c>
      <c r="C1747" s="1" t="s">
        <v>42</v>
      </c>
      <c r="D1747" s="124" t="s">
        <v>37</v>
      </c>
      <c r="E1747" s="2" t="s">
        <v>837</v>
      </c>
      <c r="F1747" s="3" t="s">
        <v>3416</v>
      </c>
      <c r="G1747" s="1" t="s">
        <v>127</v>
      </c>
      <c r="H1747" s="124" t="n">
        <v>201900019</v>
      </c>
      <c r="I1747" s="1" t="s">
        <v>132</v>
      </c>
      <c r="J1747" s="1" t="s">
        <v>3061</v>
      </c>
      <c r="K1747" s="125" t="n">
        <v>43892</v>
      </c>
      <c r="L1747" s="4" t="n">
        <v>44257</v>
      </c>
      <c r="M1747" s="129" t="str">
        <f aca="true">IF(L1747-TODAY()&lt;0,"",IF(L1747-TODAY()&lt;30,30,IF(L1747-TODAY()&lt;60,60,IF(L1747-TODAY()&lt;90,90,IF(L1747-TODAY()&lt;180,180,"")))))</f>
        <v/>
      </c>
      <c r="N1747" s="126" t="n">
        <v>765704.28</v>
      </c>
      <c r="O1747" s="124" t="n">
        <v>15</v>
      </c>
      <c r="P1747" s="6"/>
    </row>
    <row r="1748" s="7" customFormat="true" ht="46.35" hidden="false" customHeight="false" outlineLevel="0" collapsed="false">
      <c r="A1748" s="124" t="s">
        <v>2546</v>
      </c>
      <c r="B1748" s="1" t="str">
        <f aca="false">MID(A1748,8,4)</f>
        <v>2018</v>
      </c>
      <c r="C1748" s="1" t="s">
        <v>42</v>
      </c>
      <c r="D1748" s="124" t="s">
        <v>43</v>
      </c>
      <c r="E1748" s="2" t="s">
        <v>44</v>
      </c>
      <c r="F1748" s="3" t="s">
        <v>3460</v>
      </c>
      <c r="G1748" s="1" t="s">
        <v>2429</v>
      </c>
      <c r="H1748" s="124" t="n">
        <v>201900037</v>
      </c>
      <c r="I1748" s="1" t="s">
        <v>2549</v>
      </c>
      <c r="J1748" s="1" t="s">
        <v>3461</v>
      </c>
      <c r="K1748" s="125" t="n">
        <v>43555</v>
      </c>
      <c r="L1748" s="4" t="n">
        <v>44286</v>
      </c>
      <c r="M1748" s="129" t="str">
        <f aca="true">IF(L1748-TODAY()&lt;0,"",IF(L1748-TODAY()&lt;30,30,IF(L1748-TODAY()&lt;60,60,IF(L1748-TODAY()&lt;90,90,IF(L1748-TODAY()&lt;180,180,"")))))</f>
        <v/>
      </c>
      <c r="N1748" s="126" t="n">
        <v>939774.0001</v>
      </c>
      <c r="O1748" s="124"/>
      <c r="P1748" s="6"/>
    </row>
    <row r="1749" s="7" customFormat="true" ht="28.45" hidden="false" customHeight="true" outlineLevel="0" collapsed="false">
      <c r="A1749" s="124" t="s">
        <v>2546</v>
      </c>
      <c r="B1749" s="1" t="str">
        <f aca="false">MID(A1749,8,4)</f>
        <v>2018</v>
      </c>
      <c r="C1749" s="1" t="s">
        <v>42</v>
      </c>
      <c r="D1749" s="124" t="s">
        <v>43</v>
      </c>
      <c r="E1749" s="2" t="s">
        <v>837</v>
      </c>
      <c r="F1749" s="3" t="s">
        <v>3187</v>
      </c>
      <c r="G1749" s="1" t="s">
        <v>2429</v>
      </c>
      <c r="H1749" s="124" t="n">
        <v>201900037</v>
      </c>
      <c r="I1749" s="1" t="s">
        <v>2549</v>
      </c>
      <c r="J1749" s="1" t="s">
        <v>3461</v>
      </c>
      <c r="K1749" s="125" t="n">
        <v>43921</v>
      </c>
      <c r="L1749" s="4" t="n">
        <v>44286</v>
      </c>
      <c r="M1749" s="129"/>
      <c r="N1749" s="126" t="n">
        <v>939774.0001</v>
      </c>
      <c r="O1749" s="124"/>
      <c r="P1749" s="6"/>
    </row>
    <row r="1750" s="7" customFormat="true" ht="19.25" hidden="false" customHeight="false" outlineLevel="0" collapsed="false">
      <c r="A1750" s="124" t="s">
        <v>3462</v>
      </c>
      <c r="B1750" s="1" t="str">
        <f aca="false">MID(A1750,8,4)</f>
        <v>2018</v>
      </c>
      <c r="C1750" s="1" t="s">
        <v>42</v>
      </c>
      <c r="D1750" s="124" t="s">
        <v>43</v>
      </c>
      <c r="E1750" s="2" t="s">
        <v>44</v>
      </c>
      <c r="F1750" s="3" t="s">
        <v>3463</v>
      </c>
      <c r="G1750" s="1" t="s">
        <v>1835</v>
      </c>
      <c r="H1750" s="124" t="n">
        <v>201900046</v>
      </c>
      <c r="I1750" s="1" t="s">
        <v>3464</v>
      </c>
      <c r="J1750" s="1" t="s">
        <v>3465</v>
      </c>
      <c r="K1750" s="125" t="n">
        <v>43556</v>
      </c>
      <c r="L1750" s="4" t="n">
        <v>44287</v>
      </c>
      <c r="M1750" s="129" t="str">
        <f aca="true">IF(L1750-TODAY()&lt;0,"",IF(L1750-TODAY()&lt;30,30,IF(L1750-TODAY()&lt;60,60,IF(L1750-TODAY()&lt;90,90,IF(L1750-TODAY()&lt;180,180,"")))))</f>
        <v/>
      </c>
      <c r="N1750" s="126" t="n">
        <v>135907.4</v>
      </c>
      <c r="O1750" s="124"/>
      <c r="P1750" s="6" t="s">
        <v>3362</v>
      </c>
    </row>
    <row r="1751" s="7" customFormat="true" ht="24.05" hidden="false" customHeight="true" outlineLevel="0" collapsed="false">
      <c r="A1751" s="124" t="s">
        <v>3462</v>
      </c>
      <c r="B1751" s="1" t="str">
        <f aca="false">MID(A1751,8,4)</f>
        <v>2018</v>
      </c>
      <c r="C1751" s="1" t="s">
        <v>42</v>
      </c>
      <c r="D1751" s="124" t="s">
        <v>43</v>
      </c>
      <c r="E1751" s="2" t="s">
        <v>837</v>
      </c>
      <c r="F1751" s="3" t="s">
        <v>3187</v>
      </c>
      <c r="G1751" s="1" t="s">
        <v>1835</v>
      </c>
      <c r="H1751" s="124" t="n">
        <v>201900046</v>
      </c>
      <c r="I1751" s="1" t="s">
        <v>3464</v>
      </c>
      <c r="J1751" s="1" t="s">
        <v>3465</v>
      </c>
      <c r="K1751" s="125" t="n">
        <v>43922</v>
      </c>
      <c r="L1751" s="4" t="n">
        <v>44287</v>
      </c>
      <c r="M1751" s="129"/>
      <c r="N1751" s="126" t="n">
        <v>134120</v>
      </c>
      <c r="O1751" s="124"/>
      <c r="P1751" s="6"/>
    </row>
    <row r="1752" s="7" customFormat="true" ht="24.05" hidden="false" customHeight="true" outlineLevel="0" collapsed="false">
      <c r="A1752" s="124" t="s">
        <v>3462</v>
      </c>
      <c r="B1752" s="1" t="str">
        <f aca="false">MID(A1752,8,4)</f>
        <v>2018</v>
      </c>
      <c r="C1752" s="1" t="s">
        <v>42</v>
      </c>
      <c r="D1752" s="124" t="s">
        <v>43</v>
      </c>
      <c r="E1752" s="2" t="s">
        <v>1047</v>
      </c>
      <c r="F1752" s="3" t="s">
        <v>3466</v>
      </c>
      <c r="G1752" s="1" t="s">
        <v>1835</v>
      </c>
      <c r="H1752" s="124" t="n">
        <v>201900046</v>
      </c>
      <c r="I1752" s="1" t="s">
        <v>3464</v>
      </c>
      <c r="J1752" s="1" t="s">
        <v>3465</v>
      </c>
      <c r="K1752" s="125" t="n">
        <v>43922</v>
      </c>
      <c r="L1752" s="4" t="n">
        <v>44287</v>
      </c>
      <c r="M1752" s="129"/>
      <c r="N1752" s="126" t="n">
        <v>1787.4</v>
      </c>
      <c r="O1752" s="124"/>
      <c r="P1752" s="6"/>
    </row>
    <row r="1753" s="7" customFormat="true" ht="28.3" hidden="false" customHeight="false" outlineLevel="0" collapsed="false">
      <c r="A1753" s="124" t="s">
        <v>2366</v>
      </c>
      <c r="B1753" s="1" t="str">
        <f aca="false">MID(A1753,8,4)</f>
        <v>2018</v>
      </c>
      <c r="C1753" s="1" t="s">
        <v>42</v>
      </c>
      <c r="D1753" s="124" t="s">
        <v>37</v>
      </c>
      <c r="E1753" s="2" t="s">
        <v>44</v>
      </c>
      <c r="F1753" s="3" t="s">
        <v>3467</v>
      </c>
      <c r="G1753" s="1" t="s">
        <v>320</v>
      </c>
      <c r="H1753" s="124" t="n">
        <v>201900049</v>
      </c>
      <c r="I1753" s="1" t="s">
        <v>3170</v>
      </c>
      <c r="J1753" s="1" t="s">
        <v>3171</v>
      </c>
      <c r="K1753" s="125" t="n">
        <v>43570</v>
      </c>
      <c r="L1753" s="4" t="n">
        <v>44301</v>
      </c>
      <c r="M1753" s="129" t="str">
        <f aca="true">IF(L1753-TODAY()&lt;0,"",IF(L1753-TODAY()&lt;30,30,IF(L1753-TODAY()&lt;60,60,IF(L1753-TODAY()&lt;90,90,IF(L1753-TODAY()&lt;180,180,"")))))</f>
        <v/>
      </c>
      <c r="N1753" s="126" t="n">
        <v>84536.04</v>
      </c>
      <c r="O1753" s="124" t="n">
        <v>2</v>
      </c>
      <c r="P1753" s="6"/>
    </row>
    <row r="1754" s="7" customFormat="true" ht="22.5" hidden="false" customHeight="false" outlineLevel="0" collapsed="false">
      <c r="A1754" s="124" t="s">
        <v>2366</v>
      </c>
      <c r="B1754" s="1" t="str">
        <f aca="false">MID(A1754,8,4)</f>
        <v>2018</v>
      </c>
      <c r="C1754" s="1" t="s">
        <v>42</v>
      </c>
      <c r="D1754" s="124" t="s">
        <v>37</v>
      </c>
      <c r="E1754" s="2" t="s">
        <v>837</v>
      </c>
      <c r="F1754" s="3" t="s">
        <v>3468</v>
      </c>
      <c r="G1754" s="1" t="s">
        <v>320</v>
      </c>
      <c r="H1754" s="124" t="n">
        <v>201900049</v>
      </c>
      <c r="I1754" s="1" t="s">
        <v>3170</v>
      </c>
      <c r="J1754" s="1" t="s">
        <v>3171</v>
      </c>
      <c r="K1754" s="125" t="n">
        <v>43640</v>
      </c>
      <c r="L1754" s="4" t="n">
        <v>43936</v>
      </c>
      <c r="M1754" s="129" t="str">
        <f aca="true">IF(L1754-TODAY()&lt;0,"",IF(L1754-TODAY()&lt;30,30,IF(L1754-TODAY()&lt;60,60,IF(L1754-TODAY()&lt;90,90,IF(L1754-TODAY()&lt;180,180,"")))))</f>
        <v/>
      </c>
      <c r="N1754" s="126" t="n">
        <v>0</v>
      </c>
      <c r="O1754" s="124" t="n">
        <v>2</v>
      </c>
      <c r="P1754" s="6"/>
    </row>
    <row r="1755" s="7" customFormat="true" ht="22.5" hidden="false" customHeight="false" outlineLevel="0" collapsed="false">
      <c r="A1755" s="124" t="s">
        <v>2366</v>
      </c>
      <c r="B1755" s="1" t="str">
        <f aca="false">MID(A1755,8,4)</f>
        <v>2018</v>
      </c>
      <c r="C1755" s="1" t="s">
        <v>42</v>
      </c>
      <c r="D1755" s="124" t="s">
        <v>37</v>
      </c>
      <c r="E1755" s="2" t="s">
        <v>837</v>
      </c>
      <c r="F1755" s="3" t="s">
        <v>3469</v>
      </c>
      <c r="G1755" s="1" t="s">
        <v>320</v>
      </c>
      <c r="H1755" s="124" t="n">
        <v>201900049</v>
      </c>
      <c r="I1755" s="1" t="s">
        <v>3170</v>
      </c>
      <c r="J1755" s="1" t="s">
        <v>3171</v>
      </c>
      <c r="K1755" s="125" t="n">
        <v>43649</v>
      </c>
      <c r="L1755" s="4" t="n">
        <v>43936</v>
      </c>
      <c r="M1755" s="129" t="str">
        <f aca="true">IF(L1755-TODAY()&lt;0,"",IF(L1755-TODAY()&lt;30,30,IF(L1755-TODAY()&lt;60,60,IF(L1755-TODAY()&lt;90,90,IF(L1755-TODAY()&lt;180,180,"")))))</f>
        <v/>
      </c>
      <c r="N1755" s="126" t="n">
        <v>0</v>
      </c>
      <c r="O1755" s="124" t="n">
        <v>2</v>
      </c>
      <c r="P1755" s="6"/>
    </row>
    <row r="1756" s="7" customFormat="true" ht="12.8" hidden="false" customHeight="false" outlineLevel="0" collapsed="false">
      <c r="A1756" s="124" t="s">
        <v>2366</v>
      </c>
      <c r="B1756" s="1" t="str">
        <f aca="false">MID(A1756,8,4)</f>
        <v>2018</v>
      </c>
      <c r="C1756" s="1" t="s">
        <v>42</v>
      </c>
      <c r="D1756" s="124" t="s">
        <v>37</v>
      </c>
      <c r="E1756" s="2" t="s">
        <v>1047</v>
      </c>
      <c r="F1756" s="3" t="s">
        <v>2328</v>
      </c>
      <c r="G1756" s="1" t="s">
        <v>320</v>
      </c>
      <c r="H1756" s="124" t="n">
        <v>201900049</v>
      </c>
      <c r="I1756" s="1" t="s">
        <v>3170</v>
      </c>
      <c r="J1756" s="1" t="s">
        <v>3171</v>
      </c>
      <c r="K1756" s="125" t="n">
        <v>43570</v>
      </c>
      <c r="L1756" s="4" t="n">
        <v>43936</v>
      </c>
      <c r="M1756" s="129" t="str">
        <f aca="true">IF(L1756-TODAY()&lt;0,"",IF(L1756-TODAY()&lt;30,30,IF(L1756-TODAY()&lt;60,60,IF(L1756-TODAY()&lt;90,90,IF(L1756-TODAY()&lt;180,180,"")))))</f>
        <v/>
      </c>
      <c r="N1756" s="126" t="n">
        <v>1932.43</v>
      </c>
      <c r="O1756" s="124" t="n">
        <v>2</v>
      </c>
      <c r="P1756" s="6"/>
    </row>
    <row r="1757" s="7" customFormat="true" ht="19.25" hidden="false" customHeight="false" outlineLevel="0" collapsed="false">
      <c r="A1757" s="124" t="s">
        <v>2366</v>
      </c>
      <c r="B1757" s="1" t="str">
        <f aca="false">MID(A1757,8,4)</f>
        <v>2018</v>
      </c>
      <c r="C1757" s="1" t="s">
        <v>42</v>
      </c>
      <c r="D1757" s="124" t="s">
        <v>37</v>
      </c>
      <c r="E1757" s="2" t="s">
        <v>837</v>
      </c>
      <c r="F1757" s="3" t="s">
        <v>3253</v>
      </c>
      <c r="G1757" s="1" t="s">
        <v>320</v>
      </c>
      <c r="H1757" s="124" t="n">
        <v>201900049</v>
      </c>
      <c r="I1757" s="1" t="s">
        <v>3170</v>
      </c>
      <c r="J1757" s="1" t="s">
        <v>3171</v>
      </c>
      <c r="K1757" s="125" t="n">
        <v>43936</v>
      </c>
      <c r="L1757" s="4" t="n">
        <v>44301</v>
      </c>
      <c r="M1757" s="129"/>
      <c r="N1757" s="126" t="n">
        <v>84536.04</v>
      </c>
      <c r="O1757" s="124" t="n">
        <v>2</v>
      </c>
      <c r="P1757" s="6"/>
    </row>
    <row r="1758" s="7" customFormat="true" ht="46.35" hidden="false" customHeight="false" outlineLevel="0" collapsed="false">
      <c r="A1758" s="124" t="s">
        <v>2546</v>
      </c>
      <c r="B1758" s="1" t="str">
        <f aca="false">MID(A1758,8,4)</f>
        <v>2018</v>
      </c>
      <c r="C1758" s="1" t="s">
        <v>42</v>
      </c>
      <c r="D1758" s="124" t="s">
        <v>43</v>
      </c>
      <c r="E1758" s="2" t="s">
        <v>44</v>
      </c>
      <c r="F1758" s="3" t="s">
        <v>3470</v>
      </c>
      <c r="G1758" s="1" t="s">
        <v>2429</v>
      </c>
      <c r="H1758" s="124" t="n">
        <v>201900038</v>
      </c>
      <c r="I1758" s="1" t="s">
        <v>2549</v>
      </c>
      <c r="J1758" s="1" t="s">
        <v>3461</v>
      </c>
      <c r="K1758" s="125" t="n">
        <v>43619</v>
      </c>
      <c r="L1758" s="4" t="n">
        <v>44350</v>
      </c>
      <c r="M1758" s="129" t="str">
        <f aca="true">IF(L1758-TODAY()&lt;0,"",IF(L1758-TODAY()&lt;30,30,IF(L1758-TODAY()&lt;60,60,IF(L1758-TODAY()&lt;90,90,IF(L1758-TODAY()&lt;180,180,"")))))</f>
        <v/>
      </c>
      <c r="N1758" s="126" t="n">
        <v>1052716.35</v>
      </c>
      <c r="O1758" s="124"/>
      <c r="P1758" s="6"/>
    </row>
    <row r="1759" s="7" customFormat="true" ht="19.7" hidden="false" customHeight="false" outlineLevel="0" collapsed="false">
      <c r="A1759" s="124" t="s">
        <v>2546</v>
      </c>
      <c r="B1759" s="1" t="str">
        <f aca="false">MID(A1759,8,4)</f>
        <v>2018</v>
      </c>
      <c r="C1759" s="1" t="s">
        <v>42</v>
      </c>
      <c r="D1759" s="124" t="s">
        <v>43</v>
      </c>
      <c r="E1759" s="2" t="s">
        <v>837</v>
      </c>
      <c r="F1759" s="3" t="s">
        <v>3187</v>
      </c>
      <c r="G1759" s="1" t="s">
        <v>2429</v>
      </c>
      <c r="H1759" s="124" t="n">
        <v>201900038</v>
      </c>
      <c r="I1759" s="1" t="s">
        <v>2549</v>
      </c>
      <c r="J1759" s="1" t="s">
        <v>3461</v>
      </c>
      <c r="K1759" s="125" t="n">
        <v>43985</v>
      </c>
      <c r="L1759" s="4" t="n">
        <v>44350</v>
      </c>
      <c r="M1759" s="129"/>
      <c r="N1759" s="126" t="n">
        <v>1052716.35</v>
      </c>
      <c r="O1759" s="124"/>
      <c r="P1759" s="6"/>
    </row>
    <row r="1760" s="7" customFormat="true" ht="46.35" hidden="false" customHeight="false" outlineLevel="0" collapsed="false">
      <c r="A1760" s="124" t="s">
        <v>2292</v>
      </c>
      <c r="B1760" s="173" t="str">
        <f aca="false">MID(A1760,8,4)</f>
        <v>2018</v>
      </c>
      <c r="C1760" s="1" t="s">
        <v>42</v>
      </c>
      <c r="D1760" s="124" t="s">
        <v>37</v>
      </c>
      <c r="E1760" s="2" t="s">
        <v>44</v>
      </c>
      <c r="F1760" s="3" t="s">
        <v>3471</v>
      </c>
      <c r="G1760" s="1" t="s">
        <v>1835</v>
      </c>
      <c r="H1760" s="124" t="n">
        <v>201900087</v>
      </c>
      <c r="I1760" s="1" t="s">
        <v>132</v>
      </c>
      <c r="J1760" s="1" t="s">
        <v>3061</v>
      </c>
      <c r="K1760" s="128" t="n">
        <v>43648</v>
      </c>
      <c r="L1760" s="4" t="n">
        <v>44563</v>
      </c>
      <c r="M1760" s="129" t="str">
        <f aca="true">IF(L1760-TODAY()&lt;0,"",IF(L1760-TODAY()&lt;30,30,IF(L1760-TODAY()&lt;60,60,IF(L1760-TODAY()&lt;90,90,IF(L1760-TODAY()&lt;180,180,"")))))</f>
        <v/>
      </c>
      <c r="N1760" s="126" t="n">
        <v>2550182.21</v>
      </c>
      <c r="O1760" s="124" t="n">
        <v>20</v>
      </c>
      <c r="P1760" s="6" t="s">
        <v>3472</v>
      </c>
    </row>
    <row r="1761" s="7" customFormat="true" ht="12.8" hidden="false" customHeight="false" outlineLevel="0" collapsed="false">
      <c r="A1761" s="124" t="s">
        <v>2292</v>
      </c>
      <c r="B1761" s="173" t="str">
        <f aca="false">MID(A1761,8,4)</f>
        <v>2018</v>
      </c>
      <c r="C1761" s="1" t="s">
        <v>42</v>
      </c>
      <c r="D1761" s="124" t="s">
        <v>37</v>
      </c>
      <c r="E1761" s="2" t="s">
        <v>1047</v>
      </c>
      <c r="F1761" s="3" t="s">
        <v>2328</v>
      </c>
      <c r="G1761" s="1" t="s">
        <v>1835</v>
      </c>
      <c r="H1761" s="124" t="n">
        <v>201900087</v>
      </c>
      <c r="I1761" s="1" t="s">
        <v>132</v>
      </c>
      <c r="J1761" s="1" t="s">
        <v>3061</v>
      </c>
      <c r="K1761" s="128" t="n">
        <v>43648</v>
      </c>
      <c r="L1761" s="4" t="n">
        <v>44563</v>
      </c>
      <c r="M1761" s="129"/>
      <c r="N1761" s="126" t="n">
        <v>66182.21</v>
      </c>
      <c r="O1761" s="124" t="n">
        <v>20</v>
      </c>
      <c r="P1761" s="6"/>
    </row>
    <row r="1762" s="7" customFormat="true" ht="33.75" hidden="false" customHeight="false" outlineLevel="0" collapsed="false">
      <c r="A1762" s="124" t="s">
        <v>1379</v>
      </c>
      <c r="B1762" s="1" t="str">
        <f aca="false">MID(A1762,8,4)</f>
        <v>2017</v>
      </c>
      <c r="C1762" s="1" t="s">
        <v>42</v>
      </c>
      <c r="D1762" s="124" t="s">
        <v>43</v>
      </c>
      <c r="E1762" s="1" t="s">
        <v>44</v>
      </c>
      <c r="F1762" s="3" t="s">
        <v>3473</v>
      </c>
      <c r="G1762" s="1" t="s">
        <v>193</v>
      </c>
      <c r="H1762" s="124" t="n">
        <v>201800274</v>
      </c>
      <c r="I1762" s="1" t="s">
        <v>2029</v>
      </c>
      <c r="J1762" s="1" t="s">
        <v>3474</v>
      </c>
      <c r="K1762" s="125" t="n">
        <v>43305</v>
      </c>
      <c r="L1762" s="125" t="n">
        <v>44036</v>
      </c>
      <c r="M1762" s="129" t="n">
        <f aca="true">IF(L1762-TODAY()&lt;0,"",IF(L1762-TODAY()&lt;30,30,IF(L1762-TODAY()&lt;60,60,IF(L1762-TODAY()&lt;90,90,IF(L1762-TODAY()&lt;180,180,"")))))</f>
        <v>60</v>
      </c>
      <c r="N1762" s="126" t="n">
        <v>98685.8</v>
      </c>
      <c r="O1762" s="124"/>
      <c r="P1762" s="6" t="s">
        <v>3475</v>
      </c>
    </row>
    <row r="1763" s="7" customFormat="true" ht="22.5" hidden="false" customHeight="false" outlineLevel="0" collapsed="false">
      <c r="A1763" s="124" t="s">
        <v>1379</v>
      </c>
      <c r="B1763" s="1" t="str">
        <f aca="false">MID(A1763,8,4)</f>
        <v>2017</v>
      </c>
      <c r="C1763" s="1" t="s">
        <v>42</v>
      </c>
      <c r="D1763" s="124" t="s">
        <v>43</v>
      </c>
      <c r="E1763" s="1" t="s">
        <v>837</v>
      </c>
      <c r="F1763" s="3" t="s">
        <v>3476</v>
      </c>
      <c r="G1763" s="1" t="s">
        <v>193</v>
      </c>
      <c r="H1763" s="124" t="n">
        <v>201800274</v>
      </c>
      <c r="I1763" s="1" t="s">
        <v>2029</v>
      </c>
      <c r="J1763" s="1" t="s">
        <v>3474</v>
      </c>
      <c r="K1763" s="125" t="n">
        <v>43376</v>
      </c>
      <c r="L1763" s="125" t="n">
        <v>43670</v>
      </c>
      <c r="M1763" s="129" t="str">
        <f aca="true">IF(L1763-TODAY()&lt;0,"",IF(L1763-TODAY()&lt;30,30,IF(L1763-TODAY()&lt;60,60,IF(L1763-TODAY()&lt;90,90,IF(L1763-TODAY()&lt;180,180,"")))))</f>
        <v/>
      </c>
      <c r="N1763" s="126" t="n">
        <v>11946.55</v>
      </c>
      <c r="O1763" s="124"/>
      <c r="P1763" s="6"/>
    </row>
    <row r="1764" s="7" customFormat="true" ht="11.25" hidden="false" customHeight="false" outlineLevel="0" collapsed="false">
      <c r="A1764" s="124" t="s">
        <v>1379</v>
      </c>
      <c r="B1764" s="1" t="str">
        <f aca="false">MID(A1764,8,4)</f>
        <v>2017</v>
      </c>
      <c r="C1764" s="1" t="s">
        <v>42</v>
      </c>
      <c r="D1764" s="124" t="s">
        <v>43</v>
      </c>
      <c r="E1764" s="1" t="s">
        <v>837</v>
      </c>
      <c r="F1764" s="3" t="s">
        <v>3457</v>
      </c>
      <c r="G1764" s="1" t="s">
        <v>193</v>
      </c>
      <c r="H1764" s="124" t="n">
        <v>201800274</v>
      </c>
      <c r="I1764" s="1" t="s">
        <v>2029</v>
      </c>
      <c r="J1764" s="1" t="s">
        <v>3474</v>
      </c>
      <c r="K1764" s="125" t="n">
        <v>43670</v>
      </c>
      <c r="L1764" s="125" t="n">
        <v>44036</v>
      </c>
      <c r="M1764" s="129" t="n">
        <f aca="true">IF(L1764-TODAY()&lt;0,"",IF(L1764-TODAY()&lt;30,30,IF(L1764-TODAY()&lt;60,60,IF(L1764-TODAY()&lt;90,90,IF(L1764-TODAY()&lt;180,180,"")))))</f>
        <v>60</v>
      </c>
      <c r="N1764" s="126" t="n">
        <v>95477.55</v>
      </c>
      <c r="O1764" s="124"/>
      <c r="P1764" s="6"/>
    </row>
    <row r="1765" s="7" customFormat="true" ht="33.75" hidden="false" customHeight="false" outlineLevel="0" collapsed="false">
      <c r="A1765" s="124" t="s">
        <v>3477</v>
      </c>
      <c r="B1765" s="1" t="str">
        <f aca="false">MID(A1765,8,4)</f>
        <v>2017</v>
      </c>
      <c r="C1765" s="1" t="s">
        <v>42</v>
      </c>
      <c r="D1765" s="124" t="s">
        <v>43</v>
      </c>
      <c r="E1765" s="1" t="s">
        <v>1047</v>
      </c>
      <c r="F1765" s="3" t="s">
        <v>3478</v>
      </c>
      <c r="G1765" s="1" t="s">
        <v>193</v>
      </c>
      <c r="H1765" s="124" t="n">
        <v>201800274</v>
      </c>
      <c r="I1765" s="1" t="s">
        <v>2029</v>
      </c>
      <c r="J1765" s="1" t="s">
        <v>3474</v>
      </c>
      <c r="K1765" s="125" t="n">
        <v>43804</v>
      </c>
      <c r="L1765" s="125" t="n">
        <v>44036</v>
      </c>
      <c r="M1765" s="129" t="n">
        <f aca="true">IF(L1765-TODAY()&lt;0,"",IF(L1765-TODAY()&lt;30,30,IF(L1765-TODAY()&lt;60,60,IF(L1765-TODAY()&lt;90,90,IF(L1765-TODAY()&lt;180,180,"")))))</f>
        <v>60</v>
      </c>
      <c r="N1765" s="126" t="n">
        <v>3208.25</v>
      </c>
      <c r="O1765" s="124"/>
      <c r="P1765" s="6"/>
    </row>
    <row r="1766" s="7" customFormat="true" ht="37.3" hidden="false" customHeight="false" outlineLevel="0" collapsed="false">
      <c r="A1766" s="124" t="s">
        <v>2292</v>
      </c>
      <c r="B1766" s="1" t="str">
        <f aca="false">MID(A1766,8,4)</f>
        <v>2018</v>
      </c>
      <c r="C1766" s="1" t="s">
        <v>42</v>
      </c>
      <c r="D1766" s="124" t="s">
        <v>37</v>
      </c>
      <c r="E1766" s="2" t="s">
        <v>44</v>
      </c>
      <c r="F1766" s="3" t="s">
        <v>3479</v>
      </c>
      <c r="G1766" s="1" t="s">
        <v>1065</v>
      </c>
      <c r="H1766" s="124" t="n">
        <v>201900075</v>
      </c>
      <c r="I1766" s="1" t="s">
        <v>2304</v>
      </c>
      <c r="J1766" s="1" t="s">
        <v>3480</v>
      </c>
      <c r="K1766" s="128" t="n">
        <v>43623</v>
      </c>
      <c r="L1766" s="4" t="n">
        <v>44537</v>
      </c>
      <c r="M1766" s="129" t="str">
        <f aca="true">IF(L1766-TODAY()&lt;0,"",IF(L1766-TODAY()&lt;30,30,IF(L1766-TODAY()&lt;60,60,IF(L1766-TODAY()&lt;90,90,IF(L1766-TODAY()&lt;180,180,"")))))</f>
        <v/>
      </c>
      <c r="N1766" s="126" t="n">
        <v>1893515.58</v>
      </c>
      <c r="O1766" s="124" t="n">
        <v>15</v>
      </c>
      <c r="P1766" s="6" t="s">
        <v>3481</v>
      </c>
    </row>
    <row r="1767" s="7" customFormat="true" ht="11.25" hidden="false" customHeight="false" outlineLevel="0" collapsed="false">
      <c r="A1767" s="124" t="s">
        <v>2292</v>
      </c>
      <c r="B1767" s="1" t="str">
        <f aca="false">MID(A1767,8,4)</f>
        <v>2018</v>
      </c>
      <c r="C1767" s="1" t="s">
        <v>42</v>
      </c>
      <c r="D1767" s="124" t="s">
        <v>37</v>
      </c>
      <c r="E1767" s="2" t="s">
        <v>1047</v>
      </c>
      <c r="F1767" s="3" t="s">
        <v>3482</v>
      </c>
      <c r="G1767" s="1" t="s">
        <v>1065</v>
      </c>
      <c r="H1767" s="124" t="n">
        <v>201900075</v>
      </c>
      <c r="I1767" s="1" t="s">
        <v>2304</v>
      </c>
      <c r="J1767" s="1" t="s">
        <v>3480</v>
      </c>
      <c r="K1767" s="128" t="n">
        <v>43634</v>
      </c>
      <c r="L1767" s="4" t="n">
        <v>44537</v>
      </c>
      <c r="M1767" s="129" t="str">
        <f aca="true">IF(L1767-TODAY()&lt;0,"",IF(L1767-TODAY()&lt;30,30,IF(L1767-TODAY()&lt;60,60,IF(L1767-TODAY()&lt;90,90,IF(L1767-TODAY()&lt;180,180,"")))))</f>
        <v/>
      </c>
      <c r="N1767" s="126" t="n">
        <v>0</v>
      </c>
      <c r="O1767" s="124" t="n">
        <v>15</v>
      </c>
      <c r="P1767" s="6"/>
    </row>
    <row r="1768" s="7" customFormat="true" ht="12.8" hidden="false" customHeight="false" outlineLevel="0" collapsed="false">
      <c r="A1768" s="124" t="s">
        <v>2292</v>
      </c>
      <c r="B1768" s="1" t="str">
        <f aca="false">MID(A1768,8,4)</f>
        <v>2018</v>
      </c>
      <c r="C1768" s="1" t="s">
        <v>42</v>
      </c>
      <c r="D1768" s="124" t="s">
        <v>37</v>
      </c>
      <c r="E1768" s="2" t="s">
        <v>1047</v>
      </c>
      <c r="F1768" s="3" t="s">
        <v>2721</v>
      </c>
      <c r="G1768" s="1" t="s">
        <v>1065</v>
      </c>
      <c r="H1768" s="124" t="n">
        <v>201900075</v>
      </c>
      <c r="I1768" s="1" t="s">
        <v>2304</v>
      </c>
      <c r="J1768" s="1" t="s">
        <v>3480</v>
      </c>
      <c r="K1768" s="128" t="n">
        <v>43623</v>
      </c>
      <c r="L1768" s="4" t="n">
        <v>44537</v>
      </c>
      <c r="M1768" s="129" t="str">
        <f aca="true">IF(L1768-TODAY()&lt;0,"",IF(L1768-TODAY()&lt;30,30,IF(L1768-TODAY()&lt;60,60,IF(L1768-TODAY()&lt;90,90,IF(L1768-TODAY()&lt;180,180,"")))))</f>
        <v/>
      </c>
      <c r="N1768" s="126" t="n">
        <v>89260.12</v>
      </c>
      <c r="O1768" s="124" t="n">
        <v>15</v>
      </c>
      <c r="P1768" s="6"/>
    </row>
    <row r="1769" s="7" customFormat="true" ht="12.8" hidden="false" customHeight="false" outlineLevel="0" collapsed="false">
      <c r="A1769" s="124" t="s">
        <v>2292</v>
      </c>
      <c r="B1769" s="1" t="str">
        <f aca="false">MID(A1769,8,4)</f>
        <v>2018</v>
      </c>
      <c r="C1769" s="1" t="s">
        <v>42</v>
      </c>
      <c r="D1769" s="124" t="s">
        <v>37</v>
      </c>
      <c r="E1769" s="2" t="s">
        <v>1047</v>
      </c>
      <c r="F1769" s="3" t="s">
        <v>3133</v>
      </c>
      <c r="G1769" s="1" t="s">
        <v>1065</v>
      </c>
      <c r="H1769" s="124" t="n">
        <v>201900075</v>
      </c>
      <c r="I1769" s="1" t="s">
        <v>2304</v>
      </c>
      <c r="J1769" s="1" t="s">
        <v>3480</v>
      </c>
      <c r="K1769" s="128" t="n">
        <v>43706</v>
      </c>
      <c r="L1769" s="4" t="n">
        <v>44537</v>
      </c>
      <c r="M1769" s="129"/>
      <c r="N1769" s="126" t="n">
        <v>70844.88</v>
      </c>
      <c r="O1769" s="124" t="n">
        <v>15</v>
      </c>
      <c r="P1769" s="6"/>
    </row>
    <row r="1770" s="7" customFormat="true" ht="37.3" hidden="false" customHeight="false" outlineLevel="0" collapsed="false">
      <c r="A1770" s="124" t="s">
        <v>2292</v>
      </c>
      <c r="B1770" s="1" t="str">
        <f aca="false">MID(A1770,8,4)</f>
        <v>2018</v>
      </c>
      <c r="C1770" s="1" t="s">
        <v>42</v>
      </c>
      <c r="D1770" s="124" t="s">
        <v>37</v>
      </c>
      <c r="E1770" s="2" t="s">
        <v>44</v>
      </c>
      <c r="F1770" s="3" t="s">
        <v>3483</v>
      </c>
      <c r="G1770" s="1" t="s">
        <v>535</v>
      </c>
      <c r="H1770" s="124" t="n">
        <v>201900048</v>
      </c>
      <c r="I1770" s="1" t="s">
        <v>3170</v>
      </c>
      <c r="J1770" s="1" t="s">
        <v>3171</v>
      </c>
      <c r="K1770" s="128" t="n">
        <v>43633</v>
      </c>
      <c r="L1770" s="4" t="n">
        <v>44364</v>
      </c>
      <c r="M1770" s="129" t="str">
        <f aca="true">IF(L1770-TODAY()&lt;0,"",IF(L1770-TODAY()&lt;30,30,IF(L1770-TODAY()&lt;60,60,IF(L1770-TODAY()&lt;90,90,IF(L1770-TODAY()&lt;180,180,"")))))</f>
        <v/>
      </c>
      <c r="N1770" s="126" t="n">
        <v>402978.36</v>
      </c>
      <c r="O1770" s="124" t="n">
        <v>8</v>
      </c>
      <c r="P1770" s="6" t="s">
        <v>3484</v>
      </c>
    </row>
    <row r="1771" s="7" customFormat="true" ht="22.5" hidden="false" customHeight="false" outlineLevel="0" collapsed="false">
      <c r="A1771" s="124" t="s">
        <v>2292</v>
      </c>
      <c r="B1771" s="1" t="str">
        <f aca="false">MID(A1771,8,4)</f>
        <v>2018</v>
      </c>
      <c r="C1771" s="1" t="s">
        <v>42</v>
      </c>
      <c r="D1771" s="124" t="s">
        <v>37</v>
      </c>
      <c r="E1771" s="2" t="s">
        <v>837</v>
      </c>
      <c r="F1771" s="3" t="s">
        <v>3468</v>
      </c>
      <c r="G1771" s="1" t="s">
        <v>535</v>
      </c>
      <c r="H1771" s="124" t="n">
        <v>201900048</v>
      </c>
      <c r="I1771" s="1" t="s">
        <v>3170</v>
      </c>
      <c r="J1771" s="1" t="s">
        <v>3171</v>
      </c>
      <c r="K1771" s="128" t="n">
        <v>43640</v>
      </c>
      <c r="L1771" s="4" t="n">
        <v>43999</v>
      </c>
      <c r="M1771" s="129" t="str">
        <f aca="true">IF(L1771-TODAY()&lt;0,"",IF(L1771-TODAY()&lt;30,30,IF(L1771-TODAY()&lt;60,60,IF(L1771-TODAY()&lt;90,90,IF(L1771-TODAY()&lt;180,180,"")))))</f>
        <v/>
      </c>
      <c r="N1771" s="126" t="n">
        <v>0</v>
      </c>
      <c r="O1771" s="124" t="n">
        <v>8</v>
      </c>
      <c r="P1771" s="6"/>
    </row>
    <row r="1772" s="7" customFormat="true" ht="12.8" hidden="false" customHeight="false" outlineLevel="0" collapsed="false">
      <c r="A1772" s="124" t="s">
        <v>2292</v>
      </c>
      <c r="B1772" s="1" t="str">
        <f aca="false">MID(A1772,8,4)</f>
        <v>2018</v>
      </c>
      <c r="C1772" s="1" t="s">
        <v>42</v>
      </c>
      <c r="D1772" s="124" t="s">
        <v>37</v>
      </c>
      <c r="E1772" s="2" t="s">
        <v>1047</v>
      </c>
      <c r="F1772" s="3" t="s">
        <v>3482</v>
      </c>
      <c r="G1772" s="1" t="s">
        <v>535</v>
      </c>
      <c r="H1772" s="124" t="n">
        <v>201900048</v>
      </c>
      <c r="I1772" s="1" t="s">
        <v>3170</v>
      </c>
      <c r="J1772" s="1" t="s">
        <v>3171</v>
      </c>
      <c r="K1772" s="128" t="n">
        <v>43689</v>
      </c>
      <c r="L1772" s="4" t="n">
        <v>43999</v>
      </c>
      <c r="M1772" s="129" t="str">
        <f aca="true">IF(L1772-TODAY()&lt;0,"",IF(L1772-TODAY()&lt;30,30,IF(L1772-TODAY()&lt;60,60,IF(L1772-TODAY()&lt;90,90,IF(L1772-TODAY()&lt;180,180,"")))))</f>
        <v/>
      </c>
      <c r="N1772" s="126" t="n">
        <v>0</v>
      </c>
      <c r="O1772" s="124" t="n">
        <v>8</v>
      </c>
      <c r="P1772" s="6"/>
    </row>
    <row r="1773" s="7" customFormat="true" ht="19.7" hidden="false" customHeight="false" outlineLevel="0" collapsed="false">
      <c r="A1773" s="124" t="s">
        <v>2292</v>
      </c>
      <c r="B1773" s="1" t="str">
        <f aca="false">MID(A1773,8,4)</f>
        <v>2018</v>
      </c>
      <c r="C1773" s="1" t="s">
        <v>42</v>
      </c>
      <c r="D1773" s="124" t="s">
        <v>37</v>
      </c>
      <c r="E1773" s="2" t="s">
        <v>837</v>
      </c>
      <c r="F1773" s="3" t="s">
        <v>3485</v>
      </c>
      <c r="G1773" s="1" t="s">
        <v>535</v>
      </c>
      <c r="H1773" s="124" t="n">
        <v>201900048</v>
      </c>
      <c r="I1773" s="1" t="s">
        <v>3170</v>
      </c>
      <c r="J1773" s="1" t="s">
        <v>3171</v>
      </c>
      <c r="K1773" s="128" t="n">
        <v>43675</v>
      </c>
      <c r="L1773" s="4" t="n">
        <v>43999</v>
      </c>
      <c r="M1773" s="129" t="str">
        <f aca="true">IF(L1773-TODAY()&lt;0,"",IF(L1773-TODAY()&lt;30,30,IF(L1773-TODAY()&lt;60,60,IF(L1773-TODAY()&lt;90,90,IF(L1773-TODAY()&lt;180,180,"")))))</f>
        <v/>
      </c>
      <c r="N1773" s="126" t="n">
        <v>0</v>
      </c>
      <c r="O1773" s="124" t="n">
        <v>8</v>
      </c>
      <c r="P1773" s="6"/>
    </row>
    <row r="1774" s="7" customFormat="true" ht="12.8" hidden="false" customHeight="false" outlineLevel="0" collapsed="false">
      <c r="A1774" s="124" t="s">
        <v>2292</v>
      </c>
      <c r="B1774" s="1" t="str">
        <f aca="false">MID(A1774,8,4)</f>
        <v>2018</v>
      </c>
      <c r="C1774" s="1" t="s">
        <v>42</v>
      </c>
      <c r="D1774" s="124" t="s">
        <v>37</v>
      </c>
      <c r="E1774" s="2" t="s">
        <v>1047</v>
      </c>
      <c r="F1774" s="3" t="s">
        <v>2721</v>
      </c>
      <c r="G1774" s="1" t="s">
        <v>535</v>
      </c>
      <c r="H1774" s="124" t="n">
        <v>201900048</v>
      </c>
      <c r="I1774" s="1" t="s">
        <v>3170</v>
      </c>
      <c r="J1774" s="1" t="s">
        <v>3171</v>
      </c>
      <c r="K1774" s="128" t="n">
        <v>43633</v>
      </c>
      <c r="L1774" s="4" t="n">
        <v>43999</v>
      </c>
      <c r="M1774" s="129"/>
      <c r="N1774" s="126" t="n">
        <v>15586.03</v>
      </c>
      <c r="O1774" s="124" t="n">
        <v>8</v>
      </c>
      <c r="P1774" s="6"/>
    </row>
    <row r="1775" s="7" customFormat="true" ht="12.8" hidden="false" customHeight="false" outlineLevel="0" collapsed="false">
      <c r="A1775" s="124" t="s">
        <v>2292</v>
      </c>
      <c r="B1775" s="1" t="str">
        <f aca="false">MID(A1775,8,4)</f>
        <v>2018</v>
      </c>
      <c r="C1775" s="1" t="s">
        <v>42</v>
      </c>
      <c r="D1775" s="124" t="s">
        <v>37</v>
      </c>
      <c r="E1775" s="2" t="s">
        <v>837</v>
      </c>
      <c r="F1775" s="3" t="s">
        <v>2440</v>
      </c>
      <c r="G1775" s="1" t="s">
        <v>535</v>
      </c>
      <c r="H1775" s="124" t="n">
        <v>201900048</v>
      </c>
      <c r="I1775" s="1" t="s">
        <v>3170</v>
      </c>
      <c r="J1775" s="1" t="s">
        <v>3171</v>
      </c>
      <c r="K1775" s="128" t="n">
        <v>43999</v>
      </c>
      <c r="L1775" s="4" t="n">
        <v>44364</v>
      </c>
      <c r="M1775" s="129"/>
      <c r="N1775" s="126" t="n">
        <v>402978.36</v>
      </c>
      <c r="O1775" s="124" t="n">
        <v>8</v>
      </c>
      <c r="P1775" s="6"/>
    </row>
    <row r="1776" s="7" customFormat="true" ht="33.75" hidden="false" customHeight="false" outlineLevel="0" collapsed="false">
      <c r="A1776" s="124" t="s">
        <v>2569</v>
      </c>
      <c r="B1776" s="1" t="str">
        <f aca="false">MID(A1776,8,4)</f>
        <v>2018</v>
      </c>
      <c r="C1776" s="1" t="s">
        <v>42</v>
      </c>
      <c r="D1776" s="124" t="s">
        <v>43</v>
      </c>
      <c r="E1776" s="2" t="s">
        <v>44</v>
      </c>
      <c r="F1776" s="3" t="s">
        <v>3486</v>
      </c>
      <c r="G1776" s="1" t="s">
        <v>1065</v>
      </c>
      <c r="H1776" s="124" t="n">
        <v>201900120</v>
      </c>
      <c r="I1776" s="1" t="s">
        <v>3487</v>
      </c>
      <c r="J1776" s="1" t="s">
        <v>2573</v>
      </c>
      <c r="K1776" s="128" t="n">
        <v>43664</v>
      </c>
      <c r="L1776" s="4" t="n">
        <v>44030</v>
      </c>
      <c r="M1776" s="129" t="n">
        <f aca="true">IF(L1776-TODAY()&lt;0,"",IF(L1776-TODAY()&lt;30,30,IF(L1776-TODAY()&lt;60,60,IF(L1776-TODAY()&lt;90,90,IF(L1776-TODAY()&lt;180,180,"")))))</f>
        <v>30</v>
      </c>
      <c r="N1776" s="126" t="n">
        <v>26714.8</v>
      </c>
      <c r="O1776" s="124"/>
      <c r="P1776" s="6"/>
    </row>
    <row r="1777" s="7" customFormat="true" ht="11.25" hidden="false" customHeight="false" outlineLevel="0" collapsed="false">
      <c r="A1777" s="124" t="s">
        <v>2569</v>
      </c>
      <c r="B1777" s="1" t="str">
        <f aca="false">MID(A1777,8,4)</f>
        <v>2018</v>
      </c>
      <c r="C1777" s="1" t="s">
        <v>42</v>
      </c>
      <c r="D1777" s="124" t="s">
        <v>43</v>
      </c>
      <c r="E1777" s="2" t="s">
        <v>1047</v>
      </c>
      <c r="F1777" s="3" t="s">
        <v>3488</v>
      </c>
      <c r="G1777" s="1" t="s">
        <v>1065</v>
      </c>
      <c r="H1777" s="124" t="n">
        <v>201900120</v>
      </c>
      <c r="I1777" s="1" t="s">
        <v>3487</v>
      </c>
      <c r="J1777" s="1" t="s">
        <v>2573</v>
      </c>
      <c r="K1777" s="128" t="n">
        <v>43664</v>
      </c>
      <c r="L1777" s="4" t="n">
        <v>44030</v>
      </c>
      <c r="M1777" s="129" t="n">
        <f aca="true">IF(L1777-TODAY()&lt;0,"",IF(L1777-TODAY()&lt;30,30,IF(L1777-TODAY()&lt;60,60,IF(L1777-TODAY()&lt;90,90,IF(L1777-TODAY()&lt;180,180,"")))))</f>
        <v>30</v>
      </c>
      <c r="N1777" s="126" t="n">
        <v>0</v>
      </c>
      <c r="O1777" s="124"/>
      <c r="P1777" s="6"/>
    </row>
    <row r="1778" s="7" customFormat="true" ht="28.3" hidden="false" customHeight="false" outlineLevel="0" collapsed="false">
      <c r="A1778" s="124" t="s">
        <v>2669</v>
      </c>
      <c r="B1778" s="1" t="str">
        <f aca="false">MID(A1778,8,4)</f>
        <v>2018</v>
      </c>
      <c r="C1778" s="1" t="s">
        <v>42</v>
      </c>
      <c r="D1778" s="124" t="s">
        <v>37</v>
      </c>
      <c r="E1778" s="2" t="s">
        <v>44</v>
      </c>
      <c r="F1778" s="3" t="s">
        <v>3489</v>
      </c>
      <c r="G1778" s="1" t="s">
        <v>1835</v>
      </c>
      <c r="H1778" s="124" t="n">
        <v>201900145</v>
      </c>
      <c r="I1778" s="1" t="s">
        <v>2672</v>
      </c>
      <c r="J1778" s="1" t="s">
        <v>2673</v>
      </c>
      <c r="K1778" s="128" t="n">
        <v>43712</v>
      </c>
      <c r="L1778" s="4" t="n">
        <v>44078</v>
      </c>
      <c r="M1778" s="129" t="n">
        <f aca="true">IF(L1778-TODAY()&lt;0,"",IF(L1778-TODAY()&lt;30,30,IF(L1778-TODAY()&lt;60,60,IF(L1778-TODAY()&lt;90,90,IF(L1778-TODAY()&lt;180,180,"")))))</f>
        <v>90</v>
      </c>
      <c r="N1778" s="126" t="n">
        <v>260713.95</v>
      </c>
      <c r="O1778" s="124" t="n">
        <v>2</v>
      </c>
      <c r="P1778" s="6" t="s">
        <v>3490</v>
      </c>
    </row>
    <row r="1779" s="7" customFormat="true" ht="19.25" hidden="false" customHeight="false" outlineLevel="0" collapsed="false">
      <c r="A1779" s="124" t="s">
        <v>2669</v>
      </c>
      <c r="B1779" s="1" t="str">
        <f aca="false">MID(A1779,8,4)</f>
        <v>2018</v>
      </c>
      <c r="C1779" s="1" t="s">
        <v>42</v>
      </c>
      <c r="D1779" s="124" t="s">
        <v>37</v>
      </c>
      <c r="E1779" s="2" t="s">
        <v>1047</v>
      </c>
      <c r="F1779" s="3" t="s">
        <v>2328</v>
      </c>
      <c r="G1779" s="1" t="s">
        <v>1835</v>
      </c>
      <c r="H1779" s="124" t="n">
        <v>201900145</v>
      </c>
      <c r="I1779" s="1" t="s">
        <v>2672</v>
      </c>
      <c r="J1779" s="1" t="s">
        <v>2673</v>
      </c>
      <c r="K1779" s="128" t="n">
        <v>43831</v>
      </c>
      <c r="L1779" s="4" t="n">
        <v>44078</v>
      </c>
      <c r="M1779" s="129"/>
      <c r="N1779" s="126" t="n">
        <v>2876.92</v>
      </c>
      <c r="O1779" s="124" t="n">
        <v>2</v>
      </c>
      <c r="P1779" s="6"/>
    </row>
    <row r="1780" s="7" customFormat="true" ht="33.75" hidden="false" customHeight="false" outlineLevel="0" collapsed="false">
      <c r="A1780" s="124" t="s">
        <v>2685</v>
      </c>
      <c r="B1780" s="1" t="str">
        <f aca="false">MID(A1780,8,4)</f>
        <v>2019</v>
      </c>
      <c r="C1780" s="1" t="s">
        <v>42</v>
      </c>
      <c r="D1780" s="124" t="s">
        <v>43</v>
      </c>
      <c r="E1780" s="2" t="s">
        <v>44</v>
      </c>
      <c r="F1780" s="3" t="s">
        <v>3491</v>
      </c>
      <c r="G1780" s="1" t="s">
        <v>113</v>
      </c>
      <c r="H1780" s="124" t="n">
        <v>201900147</v>
      </c>
      <c r="I1780" s="1" t="s">
        <v>2688</v>
      </c>
      <c r="J1780" s="1" t="s">
        <v>2689</v>
      </c>
      <c r="K1780" s="128" t="n">
        <v>43696</v>
      </c>
      <c r="L1780" s="4" t="n">
        <v>44062</v>
      </c>
      <c r="M1780" s="129" t="n">
        <f aca="true">IF(L1780-TODAY()&lt;0,"",IF(L1780-TODAY()&lt;30,30,IF(L1780-TODAY()&lt;60,60,IF(L1780-TODAY()&lt;90,90,IF(L1780-TODAY()&lt;180,180,"")))))</f>
        <v>90</v>
      </c>
      <c r="N1780" s="126" t="n">
        <v>2195437.33</v>
      </c>
      <c r="O1780" s="124"/>
      <c r="P1780" s="6"/>
    </row>
    <row r="1781" s="7" customFormat="true" ht="22.5" hidden="false" customHeight="false" outlineLevel="0" collapsed="false">
      <c r="A1781" s="124" t="s">
        <v>2034</v>
      </c>
      <c r="B1781" s="1" t="str">
        <f aca="false">MID(A1781,8,4)</f>
        <v>2018</v>
      </c>
      <c r="C1781" s="1" t="s">
        <v>42</v>
      </c>
      <c r="D1781" s="124" t="s">
        <v>43</v>
      </c>
      <c r="E1781" s="2" t="s">
        <v>44</v>
      </c>
      <c r="F1781" s="3" t="s">
        <v>3492</v>
      </c>
      <c r="G1781" s="1" t="s">
        <v>1181</v>
      </c>
      <c r="H1781" s="124" t="n">
        <v>201900123</v>
      </c>
      <c r="I1781" s="1" t="s">
        <v>2705</v>
      </c>
      <c r="J1781" s="1" t="s">
        <v>2643</v>
      </c>
      <c r="K1781" s="128" t="n">
        <v>43672</v>
      </c>
      <c r="L1781" s="4" t="n">
        <v>44038</v>
      </c>
      <c r="M1781" s="129" t="n">
        <f aca="true">IF(L1781-TODAY()&lt;0,"",IF(L1781-TODAY()&lt;30,30,IF(L1781-TODAY()&lt;60,60,IF(L1781-TODAY()&lt;90,90,IF(L1781-TODAY()&lt;180,180,"")))))</f>
        <v>60</v>
      </c>
      <c r="N1781" s="126" t="n">
        <v>88324.2</v>
      </c>
      <c r="O1781" s="124"/>
      <c r="P1781" s="6"/>
    </row>
    <row r="1782" s="7" customFormat="true" ht="45" hidden="false" customHeight="false" outlineLevel="0" collapsed="false">
      <c r="A1782" s="124" t="s">
        <v>2332</v>
      </c>
      <c r="B1782" s="1" t="str">
        <f aca="false">MID(A1782,8,4)</f>
        <v>2018</v>
      </c>
      <c r="C1782" s="1" t="s">
        <v>42</v>
      </c>
      <c r="D1782" s="124" t="s">
        <v>43</v>
      </c>
      <c r="E1782" s="2" t="s">
        <v>44</v>
      </c>
      <c r="F1782" s="3" t="s">
        <v>2337</v>
      </c>
      <c r="G1782" s="1" t="s">
        <v>535</v>
      </c>
      <c r="H1782" s="124" t="n">
        <v>201900153</v>
      </c>
      <c r="I1782" s="1" t="s">
        <v>2340</v>
      </c>
      <c r="J1782" s="1" t="s">
        <v>3493</v>
      </c>
      <c r="K1782" s="128" t="n">
        <v>43714</v>
      </c>
      <c r="L1782" s="4" t="n">
        <v>44080</v>
      </c>
      <c r="M1782" s="129" t="n">
        <f aca="true">IF(L1782-TODAY()&lt;0,"",IF(L1782-TODAY()&lt;30,30,IF(L1782-TODAY()&lt;60,60,IF(L1782-TODAY()&lt;90,90,IF(L1782-TODAY()&lt;180,180,"")))))</f>
        <v>90</v>
      </c>
      <c r="N1782" s="126" t="n">
        <v>1660.25</v>
      </c>
      <c r="O1782" s="124"/>
      <c r="P1782" s="6"/>
    </row>
    <row r="1783" s="7" customFormat="true" ht="73.45" hidden="false" customHeight="false" outlineLevel="0" collapsed="false">
      <c r="A1783" s="124" t="s">
        <v>2690</v>
      </c>
      <c r="B1783" s="1" t="str">
        <f aca="false">MID(A1783,8,4)</f>
        <v>2019</v>
      </c>
      <c r="C1783" s="1" t="s">
        <v>42</v>
      </c>
      <c r="D1783" s="124" t="s">
        <v>43</v>
      </c>
      <c r="E1783" s="2" t="s">
        <v>44</v>
      </c>
      <c r="F1783" s="3" t="s">
        <v>3494</v>
      </c>
      <c r="G1783" s="1" t="s">
        <v>127</v>
      </c>
      <c r="H1783" s="124" t="n">
        <v>201900165</v>
      </c>
      <c r="I1783" s="1" t="s">
        <v>2694</v>
      </c>
      <c r="J1783" s="1" t="s">
        <v>2695</v>
      </c>
      <c r="K1783" s="128" t="n">
        <v>43726</v>
      </c>
      <c r="L1783" s="4" t="n">
        <v>44092</v>
      </c>
      <c r="M1783" s="129" t="n">
        <f aca="true">IF(L1783-TODAY()&lt;0,"",IF(L1783-TODAY()&lt;30,30,IF(L1783-TODAY()&lt;60,60,IF(L1783-TODAY()&lt;90,90,IF(L1783-TODAY()&lt;180,180,"")))))</f>
        <v>180</v>
      </c>
      <c r="N1783" s="126" t="n">
        <v>94680</v>
      </c>
      <c r="O1783" s="124"/>
      <c r="P1783" s="6"/>
    </row>
    <row r="1784" s="7" customFormat="true" ht="100.6" hidden="false" customHeight="false" outlineLevel="0" collapsed="false">
      <c r="A1784" s="124" t="s">
        <v>3495</v>
      </c>
      <c r="B1784" s="1" t="str">
        <f aca="false">MID(A1784,8,4)</f>
        <v>2018</v>
      </c>
      <c r="C1784" s="1" t="s">
        <v>42</v>
      </c>
      <c r="D1784" s="124" t="s">
        <v>43</v>
      </c>
      <c r="E1784" s="2" t="s">
        <v>44</v>
      </c>
      <c r="F1784" s="3" t="s">
        <v>3496</v>
      </c>
      <c r="G1784" s="1" t="s">
        <v>1049</v>
      </c>
      <c r="H1784" s="124" t="n">
        <v>201900050</v>
      </c>
      <c r="I1784" s="1" t="s">
        <v>3497</v>
      </c>
      <c r="J1784" s="1" t="s">
        <v>3498</v>
      </c>
      <c r="K1784" s="128" t="n">
        <v>43563</v>
      </c>
      <c r="L1784" s="4" t="n">
        <v>44294</v>
      </c>
      <c r="M1784" s="129" t="str">
        <f aca="true">IF(L1784-TODAY()&lt;0,"",IF(L1784-TODAY()&lt;30,30,IF(L1784-TODAY()&lt;60,60,IF(L1784-TODAY()&lt;90,90,IF(L1784-TODAY()&lt;180,180,"")))))</f>
        <v/>
      </c>
      <c r="N1784" s="126" t="n">
        <v>438629.72</v>
      </c>
      <c r="O1784" s="124"/>
      <c r="P1784" s="6" t="s">
        <v>3499</v>
      </c>
    </row>
    <row r="1785" s="7" customFormat="true" ht="19.25" hidden="false" customHeight="false" outlineLevel="0" collapsed="false">
      <c r="A1785" s="124" t="s">
        <v>3495</v>
      </c>
      <c r="B1785" s="1" t="str">
        <f aca="false">MID(A1785,8,4)</f>
        <v>2018</v>
      </c>
      <c r="C1785" s="1" t="s">
        <v>42</v>
      </c>
      <c r="D1785" s="124" t="s">
        <v>43</v>
      </c>
      <c r="E1785" s="2" t="s">
        <v>837</v>
      </c>
      <c r="F1785" s="3" t="s">
        <v>3309</v>
      </c>
      <c r="G1785" s="1" t="s">
        <v>1049</v>
      </c>
      <c r="H1785" s="124" t="n">
        <v>201900050</v>
      </c>
      <c r="I1785" s="1" t="s">
        <v>3497</v>
      </c>
      <c r="J1785" s="1" t="s">
        <v>3498</v>
      </c>
      <c r="K1785" s="128" t="n">
        <v>43929</v>
      </c>
      <c r="L1785" s="4" t="n">
        <v>44294</v>
      </c>
      <c r="M1785" s="129"/>
      <c r="N1785" s="126" t="n">
        <v>431000</v>
      </c>
      <c r="O1785" s="124"/>
      <c r="P1785" s="6"/>
    </row>
    <row r="1786" s="7" customFormat="true" ht="19.25" hidden="false" customHeight="false" outlineLevel="0" collapsed="false">
      <c r="A1786" s="124" t="s">
        <v>3495</v>
      </c>
      <c r="B1786" s="1" t="str">
        <f aca="false">MID(A1786,8,4)</f>
        <v>2018</v>
      </c>
      <c r="C1786" s="1" t="s">
        <v>42</v>
      </c>
      <c r="D1786" s="124" t="s">
        <v>43</v>
      </c>
      <c r="E1786" s="2" t="s">
        <v>1047</v>
      </c>
      <c r="F1786" s="3" t="s">
        <v>3466</v>
      </c>
      <c r="G1786" s="1" t="s">
        <v>1049</v>
      </c>
      <c r="H1786" s="124" t="n">
        <v>201900050</v>
      </c>
      <c r="I1786" s="1" t="s">
        <v>3497</v>
      </c>
      <c r="J1786" s="1" t="s">
        <v>3498</v>
      </c>
      <c r="K1786" s="128" t="n">
        <v>43929</v>
      </c>
      <c r="L1786" s="4" t="n">
        <v>44294</v>
      </c>
      <c r="M1786" s="129"/>
      <c r="N1786" s="126" t="n">
        <v>7629.72</v>
      </c>
      <c r="O1786" s="124"/>
      <c r="P1786" s="6"/>
    </row>
    <row r="1787" s="7" customFormat="true" ht="45" hidden="false" customHeight="false" outlineLevel="0" collapsed="false">
      <c r="A1787" s="124" t="s">
        <v>2332</v>
      </c>
      <c r="B1787" s="1" t="str">
        <f aca="false">MID(A1787,8,4)</f>
        <v>2018</v>
      </c>
      <c r="C1787" s="1" t="s">
        <v>42</v>
      </c>
      <c r="D1787" s="124" t="s">
        <v>43</v>
      </c>
      <c r="E1787" s="2" t="s">
        <v>44</v>
      </c>
      <c r="F1787" s="3" t="s">
        <v>3500</v>
      </c>
      <c r="G1787" s="220" t="s">
        <v>3501</v>
      </c>
      <c r="H1787" s="124" t="n">
        <v>201900195</v>
      </c>
      <c r="I1787" s="1" t="s">
        <v>3502</v>
      </c>
      <c r="J1787" s="1" t="s">
        <v>2336</v>
      </c>
      <c r="K1787" s="128" t="n">
        <v>43745</v>
      </c>
      <c r="L1787" s="4" t="n">
        <v>44111</v>
      </c>
      <c r="M1787" s="129" t="n">
        <f aca="true">IF(L1787-TODAY()&lt;0,"",IF(L1787-TODAY()&lt;30,30,IF(L1787-TODAY()&lt;60,60,IF(L1787-TODAY()&lt;90,90,IF(L1787-TODAY()&lt;180,180,"")))))</f>
        <v>180</v>
      </c>
      <c r="N1787" s="126" t="n">
        <v>901</v>
      </c>
      <c r="O1787" s="124"/>
      <c r="P1787" s="6"/>
    </row>
    <row r="1788" s="7" customFormat="true" ht="22.5" hidden="false" customHeight="false" outlineLevel="0" collapsed="false">
      <c r="A1788" s="124" t="s">
        <v>2052</v>
      </c>
      <c r="B1788" s="1" t="str">
        <f aca="false">MID(A1788,8,4)</f>
        <v>2018</v>
      </c>
      <c r="C1788" s="1" t="s">
        <v>42</v>
      </c>
      <c r="D1788" s="124" t="s">
        <v>43</v>
      </c>
      <c r="E1788" s="2" t="s">
        <v>44</v>
      </c>
      <c r="F1788" s="3" t="s">
        <v>3503</v>
      </c>
      <c r="G1788" s="137" t="s">
        <v>730</v>
      </c>
      <c r="H1788" s="124" t="n">
        <v>201800289</v>
      </c>
      <c r="I1788" s="1" t="s">
        <v>2535</v>
      </c>
      <c r="J1788" s="1" t="s">
        <v>2575</v>
      </c>
      <c r="K1788" s="125" t="n">
        <v>43326</v>
      </c>
      <c r="L1788" s="125" t="n">
        <v>44057</v>
      </c>
      <c r="M1788" s="129" t="n">
        <f aca="true">IF(L1788-TODAY()&lt;0,"",IF(L1788-TODAY()&lt;30,30,IF(L1788-TODAY()&lt;60,60,IF(L1788-TODAY()&lt;90,90,IF(L1788-TODAY()&lt;180,180,"")))))</f>
        <v>60</v>
      </c>
      <c r="N1788" s="126" t="n">
        <v>12649.45</v>
      </c>
      <c r="O1788" s="124"/>
      <c r="P1788" s="170"/>
    </row>
    <row r="1789" s="7" customFormat="true" ht="22.5" hidden="false" customHeight="false" outlineLevel="0" collapsed="false">
      <c r="A1789" s="124" t="s">
        <v>2052</v>
      </c>
      <c r="B1789" s="1" t="str">
        <f aca="false">MID(A1789,8,4)</f>
        <v>2018</v>
      </c>
      <c r="C1789" s="1" t="s">
        <v>42</v>
      </c>
      <c r="D1789" s="124" t="s">
        <v>43</v>
      </c>
      <c r="E1789" s="2" t="s">
        <v>837</v>
      </c>
      <c r="F1789" s="3" t="s">
        <v>3504</v>
      </c>
      <c r="G1789" s="137" t="s">
        <v>730</v>
      </c>
      <c r="H1789" s="124" t="n">
        <v>201800289</v>
      </c>
      <c r="I1789" s="1" t="s">
        <v>2535</v>
      </c>
      <c r="J1789" s="1" t="s">
        <v>2575</v>
      </c>
      <c r="K1789" s="125" t="n">
        <v>43691</v>
      </c>
      <c r="L1789" s="125" t="n">
        <v>44057</v>
      </c>
      <c r="M1789" s="129" t="n">
        <f aca="true">IF(L1789-TODAY()&lt;0,"",IF(L1789-TODAY()&lt;30,30,IF(L1789-TODAY()&lt;60,60,IF(L1789-TODAY()&lt;90,90,IF(L1789-TODAY()&lt;180,180,"")))))</f>
        <v>60</v>
      </c>
      <c r="N1789" s="126" t="n">
        <v>12649.45</v>
      </c>
      <c r="O1789" s="124"/>
      <c r="P1789" s="170"/>
    </row>
    <row r="1790" s="7" customFormat="true" ht="112.5" hidden="false" customHeight="false" outlineLevel="0" collapsed="false">
      <c r="A1790" s="124" t="s">
        <v>3505</v>
      </c>
      <c r="B1790" s="1" t="str">
        <f aca="false">MID(A1790,8,4)</f>
        <v>2018</v>
      </c>
      <c r="C1790" s="1" t="s">
        <v>42</v>
      </c>
      <c r="D1790" s="124" t="s">
        <v>43</v>
      </c>
      <c r="E1790" s="2" t="s">
        <v>44</v>
      </c>
      <c r="F1790" s="3" t="s">
        <v>3506</v>
      </c>
      <c r="G1790" s="1" t="s">
        <v>3507</v>
      </c>
      <c r="H1790" s="124" t="n">
        <v>201900193</v>
      </c>
      <c r="I1790" s="1" t="s">
        <v>3508</v>
      </c>
      <c r="J1790" s="1" t="s">
        <v>3509</v>
      </c>
      <c r="K1790" s="128" t="n">
        <v>43752</v>
      </c>
      <c r="L1790" s="4" t="n">
        <v>44118</v>
      </c>
      <c r="M1790" s="129" t="n">
        <f aca="true">IF(L1790-TODAY()&lt;0,"",IF(L1790-TODAY()&lt;30,30,IF(L1790-TODAY()&lt;60,60,IF(L1790-TODAY()&lt;90,90,IF(L1790-TODAY()&lt;180,180,"")))))</f>
        <v>180</v>
      </c>
      <c r="N1790" s="126" t="n">
        <v>127343.92</v>
      </c>
      <c r="O1790" s="124"/>
      <c r="P1790" s="6"/>
    </row>
    <row r="1791" s="7" customFormat="true" ht="56.25" hidden="false" customHeight="false" outlineLevel="0" collapsed="false">
      <c r="A1791" s="124" t="s">
        <v>2696</v>
      </c>
      <c r="B1791" s="1" t="str">
        <f aca="false">MID(A1791,8,4)</f>
        <v>2018</v>
      </c>
      <c r="C1791" s="1" t="s">
        <v>42</v>
      </c>
      <c r="D1791" s="124" t="s">
        <v>43</v>
      </c>
      <c r="E1791" s="2" t="s">
        <v>44</v>
      </c>
      <c r="F1791" s="3" t="s">
        <v>3510</v>
      </c>
      <c r="G1791" s="1" t="s">
        <v>3511</v>
      </c>
      <c r="H1791" s="124" t="n">
        <v>201900189</v>
      </c>
      <c r="I1791" s="1" t="s">
        <v>2699</v>
      </c>
      <c r="J1791" s="1" t="s">
        <v>2700</v>
      </c>
      <c r="K1791" s="143" t="n">
        <v>43742</v>
      </c>
      <c r="L1791" s="4" t="n">
        <v>44108</v>
      </c>
      <c r="M1791" s="129" t="n">
        <f aca="true">IF(L1791-TODAY()&lt;0,"",IF(L1791-TODAY()&lt;30,30,IF(L1791-TODAY()&lt;60,60,IF(L1791-TODAY()&lt;90,90,IF(L1791-TODAY()&lt;180,180,"")))))</f>
        <v>180</v>
      </c>
      <c r="N1791" s="126" t="n">
        <v>197200</v>
      </c>
      <c r="O1791" s="124"/>
      <c r="P1791" s="6"/>
    </row>
    <row r="1792" s="7" customFormat="true" ht="56.25" hidden="false" customHeight="false" outlineLevel="0" collapsed="false">
      <c r="A1792" s="124" t="s">
        <v>2596</v>
      </c>
      <c r="B1792" s="1" t="str">
        <f aca="false">MID(A1792,8,4)</f>
        <v>2018</v>
      </c>
      <c r="C1792" s="1" t="s">
        <v>42</v>
      </c>
      <c r="D1792" s="124" t="s">
        <v>43</v>
      </c>
      <c r="E1792" s="2" t="s">
        <v>44</v>
      </c>
      <c r="F1792" s="3" t="s">
        <v>3512</v>
      </c>
      <c r="G1792" s="1" t="s">
        <v>279</v>
      </c>
      <c r="H1792" s="124" t="n">
        <v>201900190</v>
      </c>
      <c r="I1792" s="1" t="s">
        <v>2598</v>
      </c>
      <c r="J1792" s="1" t="s">
        <v>2599</v>
      </c>
      <c r="K1792" s="143" t="n">
        <v>43746</v>
      </c>
      <c r="L1792" s="4" t="n">
        <v>44112</v>
      </c>
      <c r="M1792" s="129" t="n">
        <f aca="true">IF(L1792-TODAY()&lt;0,"",IF(L1792-TODAY()&lt;30,30,IF(L1792-TODAY()&lt;60,60,IF(L1792-TODAY()&lt;90,90,IF(L1792-TODAY()&lt;180,180,"")))))</f>
        <v>180</v>
      </c>
      <c r="N1792" s="126" t="n">
        <v>20000</v>
      </c>
      <c r="O1792" s="124"/>
      <c r="P1792" s="6"/>
    </row>
    <row r="1793" s="7" customFormat="true" ht="56.25" hidden="false" customHeight="false" outlineLevel="0" collapsed="false">
      <c r="A1793" s="124" t="s">
        <v>2596</v>
      </c>
      <c r="B1793" s="1" t="str">
        <f aca="false">MID(A1793,8,4)</f>
        <v>2018</v>
      </c>
      <c r="C1793" s="1" t="s">
        <v>42</v>
      </c>
      <c r="D1793" s="124" t="s">
        <v>43</v>
      </c>
      <c r="E1793" s="2" t="s">
        <v>44</v>
      </c>
      <c r="F1793" s="3" t="s">
        <v>3512</v>
      </c>
      <c r="G1793" s="1" t="s">
        <v>279</v>
      </c>
      <c r="H1793" s="124" t="n">
        <v>201900206</v>
      </c>
      <c r="I1793" s="1" t="s">
        <v>2598</v>
      </c>
      <c r="J1793" s="1" t="s">
        <v>2599</v>
      </c>
      <c r="K1793" s="143" t="n">
        <v>43774</v>
      </c>
      <c r="L1793" s="4" t="n">
        <v>44140</v>
      </c>
      <c r="M1793" s="129" t="n">
        <f aca="true">IF(L1793-TODAY()&lt;0,"",IF(L1793-TODAY()&lt;30,30,IF(L1793-TODAY()&lt;60,60,IF(L1793-TODAY()&lt;90,90,IF(L1793-TODAY()&lt;180,180,"")))))</f>
        <v>180</v>
      </c>
      <c r="N1793" s="126" t="n">
        <v>40000</v>
      </c>
      <c r="O1793" s="124"/>
      <c r="P1793" s="6"/>
    </row>
    <row r="1794" s="7" customFormat="true" ht="45" hidden="false" customHeight="false" outlineLevel="0" collapsed="false">
      <c r="A1794" s="124" t="s">
        <v>3513</v>
      </c>
      <c r="B1794" s="1" t="str">
        <f aca="false">MID(A1794,8,4)</f>
        <v>2019</v>
      </c>
      <c r="C1794" s="1" t="s">
        <v>42</v>
      </c>
      <c r="D1794" s="124" t="s">
        <v>43</v>
      </c>
      <c r="E1794" s="2" t="s">
        <v>44</v>
      </c>
      <c r="F1794" s="3" t="s">
        <v>3514</v>
      </c>
      <c r="G1794" s="1" t="s">
        <v>2439</v>
      </c>
      <c r="H1794" s="124" t="n">
        <v>201900232</v>
      </c>
      <c r="I1794" s="1" t="s">
        <v>3515</v>
      </c>
      <c r="J1794" s="1" t="s">
        <v>3516</v>
      </c>
      <c r="K1794" s="143" t="n">
        <v>43800</v>
      </c>
      <c r="L1794" s="4" t="n">
        <v>44166</v>
      </c>
      <c r="M1794" s="129" t="n">
        <f aca="true">IF(L1794-TODAY()&lt;0,"",IF(L1794-TODAY()&lt;30,30,IF(L1794-TODAY()&lt;60,60,IF(L1794-TODAY()&lt;90,90,IF(L1794-TODAY()&lt;180,180,"")))))</f>
        <v>180</v>
      </c>
      <c r="N1794" s="126" t="n">
        <v>120105518.91</v>
      </c>
      <c r="O1794" s="124"/>
      <c r="P1794" s="6"/>
    </row>
    <row r="1795" s="7" customFormat="true" ht="56.25" hidden="false" customHeight="false" outlineLevel="0" collapsed="false">
      <c r="A1795" s="124" t="s">
        <v>2332</v>
      </c>
      <c r="B1795" s="1" t="str">
        <f aca="false">MID(A1795,8,4)</f>
        <v>2018</v>
      </c>
      <c r="C1795" s="1" t="s">
        <v>42</v>
      </c>
      <c r="D1795" s="124" t="s">
        <v>43</v>
      </c>
      <c r="E1795" s="2" t="s">
        <v>44</v>
      </c>
      <c r="F1795" s="3" t="s">
        <v>3517</v>
      </c>
      <c r="G1795" s="1" t="s">
        <v>1065</v>
      </c>
      <c r="H1795" s="124" t="n">
        <v>201900154</v>
      </c>
      <c r="I1795" s="1" t="s">
        <v>2340</v>
      </c>
      <c r="J1795" s="1" t="s">
        <v>3493</v>
      </c>
      <c r="K1795" s="143" t="n">
        <v>43719</v>
      </c>
      <c r="L1795" s="4" t="n">
        <v>44085</v>
      </c>
      <c r="M1795" s="129" t="n">
        <f aca="true">IF(L1795-TODAY()&lt;0,"",IF(L1795-TODAY()&lt;30,30,IF(L1795-TODAY()&lt;60,60,IF(L1795-TODAY()&lt;90,90,IF(L1795-TODAY()&lt;180,180,"")))))</f>
        <v>90</v>
      </c>
      <c r="N1795" s="126" t="n">
        <v>3388.71</v>
      </c>
      <c r="O1795" s="124"/>
      <c r="P1795" s="6"/>
    </row>
    <row r="1796" s="7" customFormat="true" ht="56.25" hidden="false" customHeight="false" outlineLevel="0" collapsed="false">
      <c r="A1796" s="124" t="s">
        <v>2332</v>
      </c>
      <c r="B1796" s="1" t="str">
        <f aca="false">MID(A1796,8,4)</f>
        <v>2018</v>
      </c>
      <c r="C1796" s="1" t="s">
        <v>42</v>
      </c>
      <c r="D1796" s="124" t="s">
        <v>43</v>
      </c>
      <c r="E1796" s="2" t="s">
        <v>44</v>
      </c>
      <c r="F1796" s="3" t="s">
        <v>3517</v>
      </c>
      <c r="G1796" s="1" t="s">
        <v>3518</v>
      </c>
      <c r="H1796" s="124" t="n">
        <v>201900196</v>
      </c>
      <c r="I1796" s="1" t="s">
        <v>2335</v>
      </c>
      <c r="J1796" s="1" t="s">
        <v>2336</v>
      </c>
      <c r="K1796" s="143" t="n">
        <v>43745</v>
      </c>
      <c r="L1796" s="4" t="n">
        <v>44111</v>
      </c>
      <c r="M1796" s="129" t="n">
        <f aca="true">IF(L1796-TODAY()&lt;0,"",IF(L1796-TODAY()&lt;30,30,IF(L1796-TODAY()&lt;60,60,IF(L1796-TODAY()&lt;90,90,IF(L1796-TODAY()&lt;180,180,"")))))</f>
        <v>180</v>
      </c>
      <c r="N1796" s="126" t="n">
        <v>23049.9</v>
      </c>
      <c r="O1796" s="124"/>
      <c r="P1796" s="6"/>
    </row>
    <row r="1797" s="7" customFormat="true" ht="56.25" hidden="false" customHeight="false" outlineLevel="0" collapsed="false">
      <c r="A1797" s="124" t="s">
        <v>2789</v>
      </c>
      <c r="B1797" s="1" t="str">
        <f aca="false">MID(A1797,8,4)</f>
        <v>2019</v>
      </c>
      <c r="C1797" s="1" t="s">
        <v>42</v>
      </c>
      <c r="D1797" s="124" t="s">
        <v>43</v>
      </c>
      <c r="E1797" s="2" t="s">
        <v>44</v>
      </c>
      <c r="F1797" s="3" t="s">
        <v>3519</v>
      </c>
      <c r="G1797" s="1" t="s">
        <v>2067</v>
      </c>
      <c r="H1797" s="124" t="n">
        <v>201900229</v>
      </c>
      <c r="I1797" s="1" t="s">
        <v>2792</v>
      </c>
      <c r="J1797" s="1" t="s">
        <v>2793</v>
      </c>
      <c r="K1797" s="143" t="n">
        <v>43782</v>
      </c>
      <c r="L1797" s="4" t="n">
        <v>44148</v>
      </c>
      <c r="M1797" s="129" t="n">
        <f aca="true">IF(L1797-TODAY()&lt;0,"",IF(L1797-TODAY()&lt;30,30,IF(L1797-TODAY()&lt;60,60,IF(L1797-TODAY()&lt;90,90,IF(L1797-TODAY()&lt;180,180,"")))))</f>
        <v>180</v>
      </c>
      <c r="N1797" s="126" t="n">
        <v>309354.64</v>
      </c>
      <c r="O1797" s="124"/>
      <c r="P1797" s="6"/>
    </row>
    <row r="1798" s="7" customFormat="true" ht="45" hidden="false" customHeight="false" outlineLevel="0" collapsed="false">
      <c r="A1798" s="124" t="s">
        <v>3520</v>
      </c>
      <c r="B1798" s="1" t="str">
        <f aca="false">MID(A1798,8,4)</f>
        <v>2019</v>
      </c>
      <c r="C1798" s="1" t="s">
        <v>27</v>
      </c>
      <c r="D1798" s="124" t="s">
        <v>43</v>
      </c>
      <c r="E1798" s="2" t="s">
        <v>44</v>
      </c>
      <c r="F1798" s="3" t="s">
        <v>3521</v>
      </c>
      <c r="G1798" s="1" t="s">
        <v>1875</v>
      </c>
      <c r="H1798" s="124" t="n">
        <v>201900296</v>
      </c>
      <c r="I1798" s="1" t="s">
        <v>3522</v>
      </c>
      <c r="J1798" s="1" t="s">
        <v>3523</v>
      </c>
      <c r="K1798" s="143" t="n">
        <v>43783</v>
      </c>
      <c r="L1798" s="4" t="n">
        <v>44149</v>
      </c>
      <c r="M1798" s="129" t="n">
        <f aca="true">IF(L1798-TODAY()&lt;0,"",IF(L1798-TODAY()&lt;30,30,IF(L1798-TODAY()&lt;60,60,IF(L1798-TODAY()&lt;90,90,IF(L1798-TODAY()&lt;180,180,"")))))</f>
        <v>180</v>
      </c>
      <c r="N1798" s="126" t="n">
        <v>47093.4</v>
      </c>
      <c r="O1798" s="124"/>
      <c r="P1798" s="6"/>
    </row>
    <row r="1799" s="7" customFormat="true" ht="56.25" hidden="false" customHeight="false" outlineLevel="0" collapsed="false">
      <c r="A1799" s="124" t="s">
        <v>2584</v>
      </c>
      <c r="B1799" s="1" t="str">
        <f aca="false">MID(A1799,8,4)</f>
        <v>2018</v>
      </c>
      <c r="C1799" s="1" t="s">
        <v>42</v>
      </c>
      <c r="D1799" s="124" t="s">
        <v>43</v>
      </c>
      <c r="E1799" s="2" t="s">
        <v>44</v>
      </c>
      <c r="F1799" s="3" t="s">
        <v>3519</v>
      </c>
      <c r="G1799" s="1" t="s">
        <v>2067</v>
      </c>
      <c r="H1799" s="124" t="n">
        <v>201900230</v>
      </c>
      <c r="I1799" s="1" t="s">
        <v>2587</v>
      </c>
      <c r="J1799" s="1" t="s">
        <v>2588</v>
      </c>
      <c r="K1799" s="143" t="n">
        <v>43787</v>
      </c>
      <c r="L1799" s="4" t="n">
        <v>44153</v>
      </c>
      <c r="M1799" s="129" t="n">
        <f aca="true">IF(L1799-TODAY()&lt;0,"",IF(L1799-TODAY()&lt;30,30,IF(L1799-TODAY()&lt;60,60,IF(L1799-TODAY()&lt;90,90,IF(L1799-TODAY()&lt;180,180,"")))))</f>
        <v>180</v>
      </c>
      <c r="N1799" s="126" t="n">
        <v>105000</v>
      </c>
      <c r="O1799" s="124"/>
      <c r="P1799" s="6"/>
    </row>
    <row r="1800" s="7" customFormat="true" ht="45" hidden="false" customHeight="false" outlineLevel="0" collapsed="false">
      <c r="A1800" s="124" t="s">
        <v>2732</v>
      </c>
      <c r="B1800" s="1" t="str">
        <f aca="false">MID(A1800,8,4)</f>
        <v>2018</v>
      </c>
      <c r="C1800" s="1" t="s">
        <v>42</v>
      </c>
      <c r="D1800" s="124" t="s">
        <v>37</v>
      </c>
      <c r="E1800" s="2" t="s">
        <v>44</v>
      </c>
      <c r="F1800" s="3" t="s">
        <v>3524</v>
      </c>
      <c r="G1800" s="1" t="s">
        <v>3525</v>
      </c>
      <c r="H1800" s="124" t="n">
        <v>201900235</v>
      </c>
      <c r="I1800" s="1" t="s">
        <v>1687</v>
      </c>
      <c r="J1800" s="1" t="s">
        <v>1688</v>
      </c>
      <c r="K1800" s="143" t="n">
        <v>43836</v>
      </c>
      <c r="L1800" s="4" t="n">
        <v>44202</v>
      </c>
      <c r="M1800" s="129" t="str">
        <f aca="true">IF(L1800-TODAY()&lt;0,"",IF(L1800-TODAY()&lt;30,30,IF(L1800-TODAY()&lt;60,60,IF(L1800-TODAY()&lt;90,90,IF(L1800-TODAY()&lt;180,180,"")))))</f>
        <v/>
      </c>
      <c r="N1800" s="126" t="n">
        <v>166080</v>
      </c>
      <c r="O1800" s="124" t="n">
        <v>4</v>
      </c>
      <c r="P1800" s="6"/>
    </row>
    <row r="1801" s="7" customFormat="true" ht="22.5" hidden="false" customHeight="false" outlineLevel="0" collapsed="false">
      <c r="A1801" s="124" t="s">
        <v>2640</v>
      </c>
      <c r="B1801" s="1" t="str">
        <f aca="false">MID(A1801,8,4)</f>
        <v>2019</v>
      </c>
      <c r="C1801" s="1" t="s">
        <v>42</v>
      </c>
      <c r="D1801" s="124" t="s">
        <v>43</v>
      </c>
      <c r="E1801" s="2" t="s">
        <v>44</v>
      </c>
      <c r="F1801" s="3" t="s">
        <v>3526</v>
      </c>
      <c r="G1801" s="1" t="s">
        <v>2758</v>
      </c>
      <c r="H1801" s="124" t="n">
        <v>201900207</v>
      </c>
      <c r="I1801" s="1" t="s">
        <v>3527</v>
      </c>
      <c r="J1801" s="1" t="s">
        <v>2643</v>
      </c>
      <c r="K1801" s="143" t="n">
        <v>43774</v>
      </c>
      <c r="L1801" s="4" t="n">
        <v>44140</v>
      </c>
      <c r="M1801" s="129" t="n">
        <f aca="true">IF(L1801-TODAY()&lt;0,"",IF(L1801-TODAY()&lt;30,30,IF(L1801-TODAY()&lt;60,60,IF(L1801-TODAY()&lt;90,90,IF(L1801-TODAY()&lt;180,180,"")))))</f>
        <v>180</v>
      </c>
      <c r="N1801" s="126" t="n">
        <v>43443.68</v>
      </c>
      <c r="O1801" s="124"/>
      <c r="P1801" s="6"/>
    </row>
    <row r="1802" s="7" customFormat="true" ht="56.25" hidden="false" customHeight="false" outlineLevel="0" collapsed="false">
      <c r="A1802" s="124" t="s">
        <v>3528</v>
      </c>
      <c r="B1802" s="1" t="str">
        <f aca="false">MID(A1802,8,4)</f>
        <v>2019</v>
      </c>
      <c r="C1802" s="1" t="s">
        <v>42</v>
      </c>
      <c r="D1802" s="124" t="s">
        <v>43</v>
      </c>
      <c r="E1802" s="2" t="s">
        <v>44</v>
      </c>
      <c r="F1802" s="3" t="s">
        <v>3529</v>
      </c>
      <c r="G1802" s="1" t="s">
        <v>1951</v>
      </c>
      <c r="H1802" s="124" t="n">
        <v>201900325</v>
      </c>
      <c r="I1802" s="1" t="s">
        <v>3530</v>
      </c>
      <c r="J1802" s="1" t="s">
        <v>509</v>
      </c>
      <c r="K1802" s="143" t="n">
        <v>43798</v>
      </c>
      <c r="L1802" s="4" t="n">
        <v>44164</v>
      </c>
      <c r="M1802" s="129" t="n">
        <f aca="true">IF(L1802-TODAY()&lt;0,"",IF(L1802-TODAY()&lt;30,30,IF(L1802-TODAY()&lt;60,60,IF(L1802-TODAY()&lt;90,90,IF(L1802-TODAY()&lt;180,180,"")))))</f>
        <v>180</v>
      </c>
      <c r="N1802" s="126" t="n">
        <v>51549.9</v>
      </c>
      <c r="O1802" s="124"/>
      <c r="P1802" s="6"/>
    </row>
    <row r="1803" s="7" customFormat="true" ht="22.5" hidden="false" customHeight="false" outlineLevel="0" collapsed="false">
      <c r="A1803" s="124" t="s">
        <v>3531</v>
      </c>
      <c r="B1803" s="1" t="str">
        <f aca="false">MID(A1803,8,4)</f>
        <v>2019</v>
      </c>
      <c r="C1803" s="1" t="s">
        <v>49</v>
      </c>
      <c r="D1803" s="124" t="s">
        <v>22</v>
      </c>
      <c r="E1803" s="2" t="s">
        <v>44</v>
      </c>
      <c r="F1803" s="3" t="s">
        <v>2325</v>
      </c>
      <c r="G1803" s="1" t="s">
        <v>1961</v>
      </c>
      <c r="H1803" s="124" t="n">
        <v>202000001</v>
      </c>
      <c r="I1803" s="1" t="s">
        <v>3198</v>
      </c>
      <c r="J1803" s="1" t="s">
        <v>3532</v>
      </c>
      <c r="K1803" s="143" t="n">
        <v>43906</v>
      </c>
      <c r="L1803" s="4" t="n">
        <v>45822</v>
      </c>
      <c r="M1803" s="129" t="str">
        <f aca="true">IF(L1803-TODAY()&lt;0,"",IF(L1803-TODAY()&lt;30,30,IF(L1803-TODAY()&lt;60,60,IF(L1803-TODAY()&lt;90,90,IF(L1803-TODAY()&lt;180,180,"")))))</f>
        <v/>
      </c>
      <c r="N1803" s="126" t="n">
        <v>15360</v>
      </c>
      <c r="O1803" s="124"/>
      <c r="P1803" s="6" t="s">
        <v>1931</v>
      </c>
    </row>
    <row r="1804" s="7" customFormat="true" ht="67.5" hidden="false" customHeight="false" outlineLevel="0" collapsed="false">
      <c r="A1804" s="124" t="s">
        <v>3533</v>
      </c>
      <c r="B1804" s="1" t="str">
        <f aca="false">MID(A1804,8,4)</f>
        <v>2018</v>
      </c>
      <c r="C1804" s="1" t="s">
        <v>42</v>
      </c>
      <c r="D1804" s="124" t="s">
        <v>2895</v>
      </c>
      <c r="E1804" s="2" t="s">
        <v>44</v>
      </c>
      <c r="F1804" s="3" t="s">
        <v>3534</v>
      </c>
      <c r="G1804" s="1" t="s">
        <v>127</v>
      </c>
      <c r="H1804" s="124" t="n">
        <v>201900081</v>
      </c>
      <c r="I1804" s="1" t="s">
        <v>3535</v>
      </c>
      <c r="J1804" s="1" t="s">
        <v>3536</v>
      </c>
      <c r="K1804" s="143" t="n">
        <v>43631</v>
      </c>
      <c r="L1804" s="4" t="n">
        <v>43997</v>
      </c>
      <c r="M1804" s="3" t="str">
        <f aca="true">IF(L1804-TODAY()&lt;0,"",IF(L1804-TODAY()&lt;30,30,IF(L1804-TODAY()&lt;60,60,IF(L1804-TODAY()&lt;90,90,IF(L1804-TODAY()&lt;180,180,"")))))</f>
        <v/>
      </c>
      <c r="N1804" s="126" t="n">
        <v>3722299</v>
      </c>
      <c r="O1804" s="124"/>
      <c r="P1804" s="6" t="s">
        <v>3537</v>
      </c>
    </row>
    <row r="1805" s="7" customFormat="true" ht="33.75" hidden="false" customHeight="false" outlineLevel="0" collapsed="false">
      <c r="A1805" s="124" t="s">
        <v>2679</v>
      </c>
      <c r="B1805" s="1" t="str">
        <f aca="false">MID(A1805,8,4)</f>
        <v>2019</v>
      </c>
      <c r="C1805" s="1" t="s">
        <v>42</v>
      </c>
      <c r="D1805" s="1" t="s">
        <v>43</v>
      </c>
      <c r="E1805" s="2" t="s">
        <v>44</v>
      </c>
      <c r="F1805" s="3" t="s">
        <v>1964</v>
      </c>
      <c r="G1805" s="1" t="s">
        <v>1961</v>
      </c>
      <c r="H1805" s="124" t="n">
        <v>202000003</v>
      </c>
      <c r="I1805" s="1" t="s">
        <v>2705</v>
      </c>
      <c r="J1805" s="1" t="s">
        <v>2643</v>
      </c>
      <c r="K1805" s="143" t="n">
        <v>43871</v>
      </c>
      <c r="L1805" s="4" t="n">
        <v>44237</v>
      </c>
      <c r="M1805" s="3"/>
      <c r="N1805" s="126" t="n">
        <v>25000</v>
      </c>
      <c r="O1805" s="124"/>
      <c r="P1805" s="6"/>
    </row>
    <row r="1806" s="7" customFormat="true" ht="19.25" hidden="false" customHeight="false" outlineLevel="0" collapsed="false">
      <c r="A1806" s="124" t="s">
        <v>3538</v>
      </c>
      <c r="B1806" s="1" t="str">
        <f aca="false">MID(A1806,8,4)</f>
        <v>2019</v>
      </c>
      <c r="C1806" s="1" t="s">
        <v>49</v>
      </c>
      <c r="D1806" s="124" t="s">
        <v>43</v>
      </c>
      <c r="E1806" s="2" t="s">
        <v>44</v>
      </c>
      <c r="F1806" s="3" t="s">
        <v>2874</v>
      </c>
      <c r="G1806" s="1" t="s">
        <v>2067</v>
      </c>
      <c r="H1806" s="124" t="n">
        <v>201900367</v>
      </c>
      <c r="I1806" s="1" t="s">
        <v>3539</v>
      </c>
      <c r="J1806" s="1" t="s">
        <v>3540</v>
      </c>
      <c r="K1806" s="143" t="n">
        <v>43823</v>
      </c>
      <c r="L1806" s="4" t="n">
        <v>44189</v>
      </c>
      <c r="M1806" s="3"/>
      <c r="N1806" s="126" t="n">
        <v>9263.2</v>
      </c>
      <c r="O1806" s="124"/>
      <c r="P1806" s="6"/>
    </row>
    <row r="1807" s="7" customFormat="true" ht="19.25" hidden="false" customHeight="false" outlineLevel="0" collapsed="false">
      <c r="A1807" s="124" t="s">
        <v>3541</v>
      </c>
      <c r="B1807" s="1" t="str">
        <f aca="false">MID(A1807,8,4)</f>
        <v>2020</v>
      </c>
      <c r="C1807" s="1" t="s">
        <v>49</v>
      </c>
      <c r="D1807" s="124" t="s">
        <v>43</v>
      </c>
      <c r="E1807" s="2" t="s">
        <v>44</v>
      </c>
      <c r="F1807" s="3" t="s">
        <v>3542</v>
      </c>
      <c r="G1807" s="1" t="s">
        <v>1568</v>
      </c>
      <c r="H1807" s="124" t="n">
        <v>202000030</v>
      </c>
      <c r="I1807" s="1" t="s">
        <v>3543</v>
      </c>
      <c r="J1807" s="1" t="s">
        <v>3544</v>
      </c>
      <c r="K1807" s="144" t="n">
        <v>43944</v>
      </c>
      <c r="L1807" s="4" t="n">
        <v>44309</v>
      </c>
      <c r="M1807" s="3"/>
      <c r="N1807" s="126" t="n">
        <v>138009.5</v>
      </c>
      <c r="O1807" s="124"/>
      <c r="P1807" s="6"/>
    </row>
    <row r="1808" customFormat="false" ht="37.3" hidden="false" customHeight="false" outlineLevel="0" collapsed="false">
      <c r="A1808" s="124" t="s">
        <v>2292</v>
      </c>
      <c r="B1808" s="1" t="str">
        <f aca="false">MID(A1808,8,4)</f>
        <v>2018</v>
      </c>
      <c r="C1808" s="1" t="s">
        <v>42</v>
      </c>
      <c r="D1808" s="124" t="s">
        <v>37</v>
      </c>
      <c r="E1808" s="2" t="s">
        <v>44</v>
      </c>
      <c r="F1808" s="3" t="s">
        <v>3545</v>
      </c>
      <c r="G1808" s="1" t="s">
        <v>24</v>
      </c>
      <c r="H1808" s="124" t="n">
        <v>201900085</v>
      </c>
      <c r="I1808" s="1" t="s">
        <v>3170</v>
      </c>
      <c r="J1808" s="1" t="s">
        <v>3171</v>
      </c>
      <c r="K1808" s="125" t="n">
        <v>43633</v>
      </c>
      <c r="L1808" s="4" t="n">
        <v>44364</v>
      </c>
      <c r="N1808" s="126" t="n">
        <v>464425.56</v>
      </c>
      <c r="O1808" s="124" t="n">
        <v>10</v>
      </c>
      <c r="P1808" s="127" t="s">
        <v>3484</v>
      </c>
    </row>
    <row r="1809" customFormat="false" ht="19.7" hidden="false" customHeight="false" outlineLevel="0" collapsed="false">
      <c r="A1809" s="124" t="s">
        <v>2292</v>
      </c>
      <c r="B1809" s="1" t="str">
        <f aca="false">MID(A1809,8,4)</f>
        <v>2018</v>
      </c>
      <c r="C1809" s="1" t="s">
        <v>42</v>
      </c>
      <c r="D1809" s="124" t="s">
        <v>37</v>
      </c>
      <c r="E1809" s="2" t="s">
        <v>837</v>
      </c>
      <c r="F1809" s="3" t="s">
        <v>3546</v>
      </c>
      <c r="G1809" s="1" t="s">
        <v>24</v>
      </c>
      <c r="H1809" s="124" t="n">
        <v>201900085</v>
      </c>
      <c r="I1809" s="1" t="s">
        <v>3170</v>
      </c>
      <c r="J1809" s="1" t="s">
        <v>3171</v>
      </c>
      <c r="K1809" s="125" t="n">
        <v>43675</v>
      </c>
      <c r="L1809" s="4" t="n">
        <v>43999</v>
      </c>
      <c r="N1809" s="126" t="n">
        <v>0</v>
      </c>
      <c r="O1809" s="124" t="n">
        <v>10</v>
      </c>
      <c r="P1809" s="127"/>
    </row>
    <row r="1810" customFormat="false" ht="12.8" hidden="false" customHeight="false" outlineLevel="0" collapsed="false">
      <c r="A1810" s="124" t="s">
        <v>2292</v>
      </c>
      <c r="B1810" s="1" t="str">
        <f aca="false">MID(A1810,8,4)</f>
        <v>2018</v>
      </c>
      <c r="C1810" s="1" t="s">
        <v>42</v>
      </c>
      <c r="D1810" s="124" t="s">
        <v>37</v>
      </c>
      <c r="E1810" s="2" t="s">
        <v>1047</v>
      </c>
      <c r="F1810" s="3" t="s">
        <v>2328</v>
      </c>
      <c r="G1810" s="1" t="s">
        <v>24</v>
      </c>
      <c r="H1810" s="124" t="n">
        <v>201900085</v>
      </c>
      <c r="I1810" s="1" t="s">
        <v>3170</v>
      </c>
      <c r="J1810" s="1" t="s">
        <v>3171</v>
      </c>
      <c r="K1810" s="125" t="n">
        <v>43633</v>
      </c>
      <c r="L1810" s="4" t="n">
        <v>43999</v>
      </c>
      <c r="N1810" s="126" t="n">
        <v>9592.08</v>
      </c>
      <c r="O1810" s="124" t="n">
        <v>10</v>
      </c>
      <c r="P1810" s="127"/>
    </row>
    <row r="1811" customFormat="false" ht="12.8" hidden="false" customHeight="false" outlineLevel="0" collapsed="false">
      <c r="A1811" s="124" t="s">
        <v>2292</v>
      </c>
      <c r="B1811" s="1" t="str">
        <f aca="false">MID(A1811,8,4)</f>
        <v>2018</v>
      </c>
      <c r="C1811" s="1" t="s">
        <v>42</v>
      </c>
      <c r="D1811" s="124" t="s">
        <v>37</v>
      </c>
      <c r="E1811" s="2" t="s">
        <v>1047</v>
      </c>
      <c r="F1811" s="3" t="s">
        <v>2907</v>
      </c>
      <c r="G1811" s="1" t="s">
        <v>24</v>
      </c>
      <c r="H1811" s="124" t="n">
        <v>201900085</v>
      </c>
      <c r="I1811" s="1" t="s">
        <v>3170</v>
      </c>
      <c r="J1811" s="1" t="s">
        <v>3171</v>
      </c>
      <c r="K1811" s="125" t="n">
        <v>43633</v>
      </c>
      <c r="L1811" s="4" t="n">
        <v>43999</v>
      </c>
      <c r="N1811" s="126" t="n">
        <v>8132.37</v>
      </c>
      <c r="O1811" s="124" t="n">
        <v>10</v>
      </c>
      <c r="P1811" s="127"/>
    </row>
    <row r="1812" s="7" customFormat="true" ht="12.8" hidden="false" customHeight="false" outlineLevel="0" collapsed="false">
      <c r="A1812" s="124" t="s">
        <v>2292</v>
      </c>
      <c r="B1812" s="1" t="str">
        <f aca="false">MID(A1812,8,4)</f>
        <v>2018</v>
      </c>
      <c r="C1812" s="1" t="s">
        <v>42</v>
      </c>
      <c r="D1812" s="124" t="s">
        <v>37</v>
      </c>
      <c r="E1812" s="2" t="s">
        <v>837</v>
      </c>
      <c r="F1812" s="3" t="s">
        <v>2240</v>
      </c>
      <c r="G1812" s="1" t="s">
        <v>24</v>
      </c>
      <c r="H1812" s="124" t="n">
        <v>201900085</v>
      </c>
      <c r="I1812" s="1" t="s">
        <v>3170</v>
      </c>
      <c r="J1812" s="1" t="s">
        <v>3171</v>
      </c>
      <c r="K1812" s="144" t="n">
        <v>43999</v>
      </c>
      <c r="L1812" s="4" t="n">
        <v>44364</v>
      </c>
      <c r="M1812" s="3"/>
      <c r="N1812" s="126" t="n">
        <v>464425.56</v>
      </c>
      <c r="O1812" s="124" t="n">
        <v>10</v>
      </c>
      <c r="P1812" s="6"/>
    </row>
    <row r="1813" s="7" customFormat="true" ht="37.3" hidden="false" customHeight="false" outlineLevel="0" collapsed="false">
      <c r="A1813" s="124" t="n">
        <v>47272201944</v>
      </c>
      <c r="B1813" s="1" t="str">
        <f aca="false">MID(A1813,8,4)</f>
        <v>1944</v>
      </c>
      <c r="C1813" s="1" t="s">
        <v>42</v>
      </c>
      <c r="D1813" s="124" t="s">
        <v>43</v>
      </c>
      <c r="E1813" s="2" t="s">
        <v>44</v>
      </c>
      <c r="F1813" s="3" t="s">
        <v>3519</v>
      </c>
      <c r="G1813" s="1" t="s">
        <v>2031</v>
      </c>
      <c r="H1813" s="124" t="n">
        <v>202000076</v>
      </c>
      <c r="I1813" s="1" t="s">
        <v>3547</v>
      </c>
      <c r="J1813" s="1" t="s">
        <v>2793</v>
      </c>
      <c r="K1813" s="221" t="n">
        <v>44001</v>
      </c>
      <c r="L1813" s="4" t="n">
        <v>44366</v>
      </c>
      <c r="M1813" s="3"/>
      <c r="N1813" s="126" t="n">
        <v>36413.19</v>
      </c>
      <c r="O1813" s="124"/>
      <c r="P1813" s="6"/>
    </row>
    <row r="1814" customFormat="false" ht="11.25" hidden="false" customHeight="false" outlineLevel="0" collapsed="false">
      <c r="A1814" s="124"/>
      <c r="B1814" s="1" t="str">
        <f aca="false">MID(A1814,8,4)</f>
        <v/>
      </c>
      <c r="D1814" s="124"/>
      <c r="H1814" s="124"/>
      <c r="N1814" s="126"/>
      <c r="O1814" s="124"/>
      <c r="V1814" s="7"/>
      <c r="W1814" s="7"/>
      <c r="X1814" s="7"/>
      <c r="Y1814" s="7"/>
      <c r="Z1814" s="7"/>
    </row>
    <row r="1815" customFormat="false" ht="11.25" hidden="false" customHeight="false" outlineLevel="0" collapsed="false">
      <c r="A1815" s="124"/>
      <c r="B1815" s="1" t="str">
        <f aca="false">MID(A1815,8,4)</f>
        <v/>
      </c>
      <c r="D1815" s="124"/>
      <c r="H1815" s="124"/>
      <c r="N1815" s="126"/>
      <c r="O1815" s="124"/>
      <c r="V1815" s="7"/>
      <c r="W1815" s="7"/>
      <c r="X1815" s="7"/>
      <c r="Y1815" s="7"/>
      <c r="Z1815" s="7"/>
    </row>
    <row r="1816" customFormat="false" ht="11.25" hidden="false" customHeight="false" outlineLevel="0" collapsed="false">
      <c r="A1816" s="124"/>
      <c r="B1816" s="1" t="str">
        <f aca="false">MID(A1816,8,4)</f>
        <v/>
      </c>
      <c r="D1816" s="124"/>
      <c r="H1816" s="124"/>
      <c r="N1816" s="126"/>
      <c r="O1816" s="124"/>
      <c r="V1816" s="7"/>
      <c r="W1816" s="7"/>
      <c r="X1816" s="7"/>
      <c r="Y1816" s="7"/>
      <c r="Z1816" s="7"/>
    </row>
    <row r="1817" customFormat="false" ht="11.25" hidden="false" customHeight="false" outlineLevel="0" collapsed="false">
      <c r="A1817" s="124"/>
      <c r="B1817" s="1" t="str">
        <f aca="false">MID(A1817,8,4)</f>
        <v/>
      </c>
      <c r="D1817" s="124"/>
      <c r="H1817" s="124"/>
      <c r="N1817" s="126"/>
      <c r="O1817" s="124"/>
      <c r="V1817" s="7"/>
      <c r="W1817" s="7"/>
      <c r="X1817" s="7"/>
      <c r="Y1817" s="7"/>
      <c r="Z1817" s="7"/>
    </row>
    <row r="1818" customFormat="false" ht="11.25" hidden="false" customHeight="false" outlineLevel="0" collapsed="false">
      <c r="A1818" s="124"/>
      <c r="B1818" s="1" t="str">
        <f aca="false">MID(A1818,8,4)</f>
        <v/>
      </c>
      <c r="D1818" s="124"/>
      <c r="H1818" s="124"/>
      <c r="N1818" s="126"/>
      <c r="O1818" s="124"/>
      <c r="V1818" s="7"/>
      <c r="W1818" s="7"/>
      <c r="X1818" s="7"/>
      <c r="Y1818" s="7"/>
      <c r="Z1818" s="7"/>
    </row>
    <row r="1819" customFormat="false" ht="11.25" hidden="false" customHeight="false" outlineLevel="0" collapsed="false">
      <c r="A1819" s="124"/>
      <c r="B1819" s="1" t="str">
        <f aca="false">MID(A1819,8,4)</f>
        <v/>
      </c>
      <c r="D1819" s="124"/>
      <c r="H1819" s="124"/>
      <c r="N1819" s="126"/>
      <c r="O1819" s="124"/>
      <c r="V1819" s="7"/>
      <c r="W1819" s="7"/>
      <c r="X1819" s="7"/>
      <c r="Y1819" s="7"/>
      <c r="Z1819" s="7"/>
    </row>
    <row r="1820" customFormat="false" ht="11.25" hidden="false" customHeight="false" outlineLevel="0" collapsed="false">
      <c r="A1820" s="124"/>
      <c r="B1820" s="1" t="str">
        <f aca="false">MID(A1820,8,4)</f>
        <v/>
      </c>
      <c r="D1820" s="124"/>
      <c r="H1820" s="124"/>
      <c r="N1820" s="126"/>
      <c r="O1820" s="124"/>
      <c r="V1820" s="7"/>
      <c r="W1820" s="7"/>
      <c r="X1820" s="7"/>
      <c r="Y1820" s="7"/>
      <c r="Z1820" s="7"/>
    </row>
    <row r="1821" customFormat="false" ht="11.25" hidden="false" customHeight="false" outlineLevel="0" collapsed="false">
      <c r="A1821" s="124"/>
      <c r="B1821" s="1" t="str">
        <f aca="false">MID(A1821,8,4)</f>
        <v/>
      </c>
      <c r="D1821" s="124"/>
      <c r="H1821" s="124"/>
      <c r="N1821" s="126"/>
      <c r="O1821" s="124"/>
      <c r="V1821" s="7"/>
      <c r="W1821" s="7"/>
      <c r="X1821" s="7"/>
      <c r="Y1821" s="7"/>
      <c r="Z1821" s="7"/>
    </row>
    <row r="1822" customFormat="false" ht="11.25" hidden="false" customHeight="false" outlineLevel="0" collapsed="false">
      <c r="A1822" s="124"/>
      <c r="B1822" s="1" t="str">
        <f aca="false">MID(A1822,8,4)</f>
        <v/>
      </c>
      <c r="D1822" s="124"/>
      <c r="H1822" s="124"/>
      <c r="N1822" s="126"/>
      <c r="O1822" s="124"/>
      <c r="V1822" s="7"/>
      <c r="W1822" s="7"/>
      <c r="X1822" s="7"/>
      <c r="Y1822" s="7"/>
      <c r="Z1822" s="7"/>
    </row>
    <row r="1823" customFormat="false" ht="11.25" hidden="false" customHeight="false" outlineLevel="0" collapsed="false">
      <c r="A1823" s="124"/>
      <c r="B1823" s="1" t="str">
        <f aca="false">MID(A1823,8,4)</f>
        <v/>
      </c>
      <c r="D1823" s="124"/>
      <c r="H1823" s="124"/>
      <c r="N1823" s="126"/>
      <c r="O1823" s="124"/>
      <c r="V1823" s="7"/>
      <c r="W1823" s="7"/>
      <c r="X1823" s="7"/>
      <c r="Y1823" s="7"/>
      <c r="Z1823" s="7"/>
    </row>
    <row r="1824" customFormat="false" ht="11.25" hidden="false" customHeight="false" outlineLevel="0" collapsed="false">
      <c r="A1824" s="124"/>
      <c r="B1824" s="1" t="str">
        <f aca="false">MID(A1824,8,4)</f>
        <v/>
      </c>
      <c r="D1824" s="124"/>
      <c r="H1824" s="124"/>
      <c r="N1824" s="126"/>
      <c r="O1824" s="124"/>
      <c r="V1824" s="7"/>
      <c r="W1824" s="7"/>
      <c r="X1824" s="7"/>
      <c r="Y1824" s="7"/>
      <c r="Z1824" s="7"/>
    </row>
    <row r="1825" customFormat="false" ht="11.25" hidden="false" customHeight="false" outlineLevel="0" collapsed="false">
      <c r="A1825" s="124"/>
      <c r="B1825" s="1" t="str">
        <f aca="false">MID(A1825,8,4)</f>
        <v/>
      </c>
      <c r="D1825" s="124"/>
      <c r="H1825" s="124"/>
      <c r="N1825" s="126"/>
      <c r="O1825" s="124"/>
      <c r="V1825" s="7"/>
      <c r="W1825" s="7"/>
      <c r="X1825" s="7"/>
      <c r="Y1825" s="7"/>
      <c r="Z1825" s="7"/>
    </row>
    <row r="1826" customFormat="false" ht="11.25" hidden="false" customHeight="false" outlineLevel="0" collapsed="false">
      <c r="A1826" s="124"/>
      <c r="B1826" s="1" t="str">
        <f aca="false">MID(A1826,8,4)</f>
        <v/>
      </c>
      <c r="D1826" s="124"/>
      <c r="H1826" s="124"/>
      <c r="N1826" s="126"/>
      <c r="O1826" s="124"/>
      <c r="V1826" s="7"/>
      <c r="W1826" s="7"/>
      <c r="X1826" s="7"/>
      <c r="Y1826" s="7"/>
      <c r="Z1826" s="7"/>
    </row>
    <row r="1827" customFormat="false" ht="11.25" hidden="false" customHeight="false" outlineLevel="0" collapsed="false">
      <c r="A1827" s="124"/>
      <c r="B1827" s="1" t="str">
        <f aca="false">MID(A1827,8,4)</f>
        <v/>
      </c>
      <c r="D1827" s="124"/>
      <c r="H1827" s="124"/>
      <c r="N1827" s="126"/>
      <c r="O1827" s="124"/>
      <c r="V1827" s="7"/>
      <c r="W1827" s="7"/>
      <c r="X1827" s="7"/>
      <c r="Y1827" s="7"/>
      <c r="Z1827" s="7"/>
    </row>
    <row r="1828" customFormat="false" ht="11.25" hidden="false" customHeight="false" outlineLevel="0" collapsed="false">
      <c r="A1828" s="124"/>
      <c r="B1828" s="1" t="str">
        <f aca="false">MID(A1828,8,4)</f>
        <v/>
      </c>
      <c r="D1828" s="124"/>
      <c r="H1828" s="124"/>
      <c r="N1828" s="126"/>
      <c r="O1828" s="124"/>
      <c r="V1828" s="7"/>
      <c r="W1828" s="7"/>
      <c r="X1828" s="7"/>
      <c r="Y1828" s="7"/>
      <c r="Z1828" s="7"/>
    </row>
    <row r="1829" customFormat="false" ht="11.25" hidden="false" customHeight="false" outlineLevel="0" collapsed="false">
      <c r="A1829" s="124"/>
      <c r="B1829" s="1" t="str">
        <f aca="false">MID(A1829,8,4)</f>
        <v/>
      </c>
      <c r="D1829" s="124"/>
      <c r="H1829" s="124"/>
      <c r="N1829" s="126"/>
      <c r="O1829" s="124"/>
      <c r="V1829" s="7"/>
      <c r="W1829" s="7"/>
      <c r="X1829" s="7"/>
      <c r="Y1829" s="7"/>
      <c r="Z1829" s="7"/>
    </row>
    <row r="1830" customFormat="false" ht="11.25" hidden="false" customHeight="false" outlineLevel="0" collapsed="false">
      <c r="A1830" s="124"/>
      <c r="B1830" s="1" t="str">
        <f aca="false">MID(A1830,8,4)</f>
        <v/>
      </c>
      <c r="D1830" s="124"/>
      <c r="H1830" s="124"/>
      <c r="N1830" s="126"/>
      <c r="O1830" s="124"/>
      <c r="V1830" s="7"/>
      <c r="W1830" s="7"/>
      <c r="X1830" s="7"/>
      <c r="Y1830" s="7"/>
      <c r="Z1830" s="7"/>
    </row>
    <row r="1831" customFormat="false" ht="11.25" hidden="false" customHeight="false" outlineLevel="0" collapsed="false">
      <c r="A1831" s="124"/>
      <c r="B1831" s="1" t="str">
        <f aca="false">MID(A1831,8,4)</f>
        <v/>
      </c>
      <c r="D1831" s="124"/>
      <c r="H1831" s="124"/>
      <c r="N1831" s="126"/>
      <c r="O1831" s="124"/>
      <c r="V1831" s="7"/>
      <c r="W1831" s="7"/>
      <c r="X1831" s="7"/>
      <c r="Y1831" s="7"/>
      <c r="Z1831" s="7"/>
    </row>
    <row r="1832" customFormat="false" ht="11.25" hidden="false" customHeight="false" outlineLevel="0" collapsed="false">
      <c r="A1832" s="124"/>
      <c r="B1832" s="1" t="str">
        <f aca="false">MID(A1832,8,4)</f>
        <v/>
      </c>
      <c r="D1832" s="124"/>
      <c r="H1832" s="124"/>
      <c r="N1832" s="126"/>
      <c r="O1832" s="124"/>
      <c r="V1832" s="7"/>
      <c r="W1832" s="7"/>
      <c r="X1832" s="7"/>
      <c r="Y1832" s="7"/>
      <c r="Z1832" s="7"/>
    </row>
    <row r="1833" customFormat="false" ht="11.25" hidden="false" customHeight="false" outlineLevel="0" collapsed="false">
      <c r="A1833" s="124"/>
      <c r="B1833" s="1" t="str">
        <f aca="false">MID(A1833,8,4)</f>
        <v/>
      </c>
      <c r="D1833" s="124"/>
      <c r="H1833" s="124"/>
      <c r="N1833" s="126"/>
      <c r="O1833" s="124"/>
      <c r="V1833" s="7"/>
      <c r="W1833" s="7"/>
      <c r="X1833" s="7"/>
      <c r="Y1833" s="7"/>
      <c r="Z1833" s="7"/>
    </row>
    <row r="1834" customFormat="false" ht="11.25" hidden="false" customHeight="false" outlineLevel="0" collapsed="false">
      <c r="A1834" s="124"/>
      <c r="B1834" s="1" t="str">
        <f aca="false">MID(A1834,8,4)</f>
        <v/>
      </c>
      <c r="D1834" s="124"/>
      <c r="H1834" s="124"/>
      <c r="N1834" s="126"/>
      <c r="O1834" s="124"/>
      <c r="V1834" s="7"/>
      <c r="W1834" s="7"/>
      <c r="X1834" s="7"/>
      <c r="Y1834" s="7"/>
      <c r="Z1834" s="7"/>
    </row>
    <row r="1835" customFormat="false" ht="11.25" hidden="false" customHeight="false" outlineLevel="0" collapsed="false">
      <c r="A1835" s="124"/>
      <c r="B1835" s="1" t="str">
        <f aca="false">MID(A1835,8,4)</f>
        <v/>
      </c>
      <c r="D1835" s="124"/>
      <c r="H1835" s="124"/>
      <c r="N1835" s="126"/>
      <c r="O1835" s="124"/>
      <c r="V1835" s="7"/>
      <c r="W1835" s="7"/>
      <c r="X1835" s="7"/>
      <c r="Y1835" s="7"/>
      <c r="Z1835" s="7"/>
    </row>
    <row r="1836" customFormat="false" ht="11.25" hidden="false" customHeight="false" outlineLevel="0" collapsed="false">
      <c r="A1836" s="124"/>
      <c r="B1836" s="1" t="str">
        <f aca="false">MID(A1836,8,4)</f>
        <v/>
      </c>
      <c r="D1836" s="124"/>
      <c r="H1836" s="124"/>
      <c r="N1836" s="126"/>
      <c r="O1836" s="124"/>
      <c r="V1836" s="7"/>
      <c r="W1836" s="7"/>
      <c r="X1836" s="7"/>
      <c r="Y1836" s="7"/>
      <c r="Z1836" s="7"/>
    </row>
    <row r="1837" customFormat="false" ht="11.25" hidden="false" customHeight="false" outlineLevel="0" collapsed="false">
      <c r="A1837" s="124"/>
      <c r="B1837" s="1" t="str">
        <f aca="false">MID(A1837,8,4)</f>
        <v/>
      </c>
      <c r="D1837" s="124"/>
      <c r="H1837" s="124"/>
      <c r="N1837" s="126"/>
      <c r="O1837" s="124"/>
      <c r="V1837" s="7"/>
      <c r="W1837" s="7"/>
      <c r="X1837" s="7"/>
      <c r="Y1837" s="7"/>
      <c r="Z1837" s="7"/>
    </row>
    <row r="1838" customFormat="false" ht="11.25" hidden="false" customHeight="false" outlineLevel="0" collapsed="false">
      <c r="A1838" s="124"/>
      <c r="B1838" s="1" t="str">
        <f aca="false">MID(A1838,8,4)</f>
        <v/>
      </c>
      <c r="D1838" s="124"/>
      <c r="H1838" s="124"/>
      <c r="N1838" s="126"/>
      <c r="O1838" s="124"/>
      <c r="V1838" s="7"/>
      <c r="W1838" s="7"/>
      <c r="X1838" s="7"/>
      <c r="Y1838" s="7"/>
      <c r="Z1838" s="7"/>
    </row>
    <row r="1839" customFormat="false" ht="11.25" hidden="false" customHeight="false" outlineLevel="0" collapsed="false">
      <c r="A1839" s="124"/>
      <c r="B1839" s="1" t="str">
        <f aca="false">MID(A1839,8,4)</f>
        <v/>
      </c>
      <c r="D1839" s="124"/>
      <c r="H1839" s="124"/>
      <c r="N1839" s="126"/>
      <c r="O1839" s="124"/>
      <c r="V1839" s="7"/>
      <c r="W1839" s="7"/>
      <c r="X1839" s="7"/>
      <c r="Y1839" s="7"/>
      <c r="Z1839" s="7"/>
    </row>
    <row r="1840" customFormat="false" ht="11.25" hidden="false" customHeight="false" outlineLevel="0" collapsed="false">
      <c r="A1840" s="124"/>
      <c r="B1840" s="1" t="str">
        <f aca="false">MID(A1840,8,4)</f>
        <v/>
      </c>
      <c r="D1840" s="124"/>
      <c r="H1840" s="124"/>
      <c r="N1840" s="126"/>
      <c r="O1840" s="124"/>
      <c r="V1840" s="7"/>
      <c r="W1840" s="7"/>
      <c r="X1840" s="7"/>
      <c r="Y1840" s="7"/>
      <c r="Z1840" s="7"/>
    </row>
    <row r="1841" customFormat="false" ht="11.25" hidden="false" customHeight="false" outlineLevel="0" collapsed="false">
      <c r="A1841" s="124"/>
      <c r="B1841" s="1" t="str">
        <f aca="false">MID(A1841,8,4)</f>
        <v/>
      </c>
      <c r="D1841" s="124"/>
      <c r="H1841" s="124"/>
      <c r="N1841" s="126"/>
      <c r="O1841" s="124"/>
      <c r="V1841" s="7"/>
      <c r="W1841" s="7"/>
      <c r="X1841" s="7"/>
      <c r="Y1841" s="7"/>
      <c r="Z1841" s="7"/>
    </row>
    <row r="1842" customFormat="false" ht="11.25" hidden="false" customHeight="false" outlineLevel="0" collapsed="false">
      <c r="A1842" s="124"/>
      <c r="B1842" s="1" t="str">
        <f aca="false">MID(A1842,8,4)</f>
        <v/>
      </c>
      <c r="D1842" s="124"/>
      <c r="H1842" s="124"/>
      <c r="N1842" s="126"/>
      <c r="O1842" s="124"/>
      <c r="V1842" s="7"/>
      <c r="W1842" s="7"/>
      <c r="X1842" s="7"/>
      <c r="Y1842" s="7"/>
      <c r="Z1842" s="7"/>
    </row>
    <row r="1843" customFormat="false" ht="11.25" hidden="false" customHeight="false" outlineLevel="0" collapsed="false">
      <c r="A1843" s="124"/>
      <c r="B1843" s="1" t="str">
        <f aca="false">MID(A1843,8,4)</f>
        <v/>
      </c>
      <c r="D1843" s="124"/>
      <c r="H1843" s="124"/>
      <c r="N1843" s="126"/>
      <c r="O1843" s="124"/>
      <c r="V1843" s="7"/>
      <c r="W1843" s="7"/>
      <c r="X1843" s="7"/>
      <c r="Y1843" s="7"/>
      <c r="Z1843" s="7"/>
    </row>
    <row r="1844" customFormat="false" ht="11.25" hidden="false" customHeight="false" outlineLevel="0" collapsed="false">
      <c r="A1844" s="124"/>
      <c r="B1844" s="1" t="str">
        <f aca="false">MID(A1844,8,4)</f>
        <v/>
      </c>
      <c r="D1844" s="124"/>
      <c r="H1844" s="124"/>
      <c r="N1844" s="126"/>
      <c r="O1844" s="124"/>
      <c r="V1844" s="7"/>
      <c r="W1844" s="7"/>
      <c r="X1844" s="7"/>
      <c r="Y1844" s="7"/>
      <c r="Z1844" s="7"/>
    </row>
    <row r="1845" customFormat="false" ht="11.25" hidden="false" customHeight="false" outlineLevel="0" collapsed="false">
      <c r="A1845" s="124"/>
      <c r="B1845" s="1" t="str">
        <f aca="false">MID(A1845,8,4)</f>
        <v/>
      </c>
      <c r="D1845" s="124"/>
      <c r="H1845" s="124"/>
      <c r="N1845" s="126"/>
      <c r="O1845" s="124"/>
      <c r="V1845" s="7"/>
      <c r="W1845" s="7"/>
      <c r="X1845" s="7"/>
      <c r="Y1845" s="7"/>
      <c r="Z1845" s="7"/>
    </row>
    <row r="1846" customFormat="false" ht="11.25" hidden="false" customHeight="false" outlineLevel="0" collapsed="false">
      <c r="A1846" s="124"/>
      <c r="B1846" s="1" t="str">
        <f aca="false">MID(A1846,8,4)</f>
        <v/>
      </c>
      <c r="D1846" s="124"/>
      <c r="H1846" s="124"/>
      <c r="N1846" s="126"/>
      <c r="O1846" s="124"/>
      <c r="V1846" s="7"/>
      <c r="W1846" s="7"/>
      <c r="X1846" s="7"/>
      <c r="Y1846" s="7"/>
      <c r="Z1846" s="7"/>
    </row>
    <row r="1847" customFormat="false" ht="11.25" hidden="false" customHeight="false" outlineLevel="0" collapsed="false">
      <c r="A1847" s="124"/>
      <c r="B1847" s="1" t="str">
        <f aca="false">MID(A1847,8,4)</f>
        <v/>
      </c>
      <c r="D1847" s="124"/>
      <c r="H1847" s="124"/>
      <c r="N1847" s="126"/>
      <c r="O1847" s="124"/>
      <c r="V1847" s="7"/>
      <c r="W1847" s="7"/>
      <c r="X1847" s="7"/>
      <c r="Y1847" s="7"/>
      <c r="Z1847" s="7"/>
    </row>
    <row r="1848" customFormat="false" ht="11.25" hidden="false" customHeight="false" outlineLevel="0" collapsed="false">
      <c r="A1848" s="124"/>
      <c r="B1848" s="1" t="str">
        <f aca="false">MID(A1848,8,4)</f>
        <v/>
      </c>
      <c r="D1848" s="124"/>
      <c r="H1848" s="124"/>
      <c r="N1848" s="126"/>
      <c r="O1848" s="124"/>
      <c r="V1848" s="7"/>
      <c r="W1848" s="7"/>
      <c r="X1848" s="7"/>
      <c r="Y1848" s="7"/>
      <c r="Z1848" s="7"/>
    </row>
    <row r="1849" customFormat="false" ht="11.25" hidden="false" customHeight="false" outlineLevel="0" collapsed="false">
      <c r="A1849" s="124"/>
      <c r="B1849" s="1" t="str">
        <f aca="false">MID(A1849,8,4)</f>
        <v/>
      </c>
      <c r="D1849" s="124"/>
      <c r="H1849" s="124"/>
      <c r="N1849" s="126"/>
      <c r="O1849" s="124"/>
      <c r="V1849" s="7"/>
      <c r="W1849" s="7"/>
      <c r="X1849" s="7"/>
      <c r="Y1849" s="7"/>
      <c r="Z1849" s="7"/>
    </row>
    <row r="1850" customFormat="false" ht="11.25" hidden="false" customHeight="false" outlineLevel="0" collapsed="false">
      <c r="A1850" s="124"/>
      <c r="B1850" s="1" t="str">
        <f aca="false">MID(A1850,8,4)</f>
        <v/>
      </c>
      <c r="D1850" s="124"/>
      <c r="H1850" s="124"/>
      <c r="N1850" s="126"/>
      <c r="O1850" s="124"/>
      <c r="V1850" s="7"/>
      <c r="W1850" s="7"/>
      <c r="X1850" s="7"/>
      <c r="Y1850" s="7"/>
      <c r="Z1850" s="7"/>
    </row>
    <row r="1851" customFormat="false" ht="11.25" hidden="false" customHeight="false" outlineLevel="0" collapsed="false">
      <c r="A1851" s="124"/>
      <c r="B1851" s="1" t="str">
        <f aca="false">MID(A1851,8,4)</f>
        <v/>
      </c>
      <c r="D1851" s="124"/>
      <c r="H1851" s="124"/>
      <c r="N1851" s="126"/>
      <c r="O1851" s="124"/>
      <c r="V1851" s="7"/>
      <c r="W1851" s="7"/>
      <c r="X1851" s="7"/>
      <c r="Y1851" s="7"/>
      <c r="Z1851" s="7"/>
    </row>
    <row r="1852" customFormat="false" ht="11.25" hidden="false" customHeight="false" outlineLevel="0" collapsed="false">
      <c r="A1852" s="124"/>
      <c r="B1852" s="1" t="str">
        <f aca="false">MID(A1852,8,4)</f>
        <v/>
      </c>
      <c r="D1852" s="124"/>
      <c r="H1852" s="124"/>
      <c r="N1852" s="126"/>
      <c r="O1852" s="124"/>
      <c r="V1852" s="7"/>
      <c r="W1852" s="7"/>
      <c r="X1852" s="7"/>
      <c r="Y1852" s="7"/>
      <c r="Z1852" s="7"/>
    </row>
    <row r="1853" customFormat="false" ht="11.25" hidden="false" customHeight="false" outlineLevel="0" collapsed="false">
      <c r="A1853" s="124"/>
      <c r="B1853" s="1" t="str">
        <f aca="false">MID(A1853,8,4)</f>
        <v/>
      </c>
      <c r="D1853" s="124"/>
      <c r="H1853" s="124"/>
      <c r="N1853" s="126"/>
      <c r="O1853" s="124"/>
      <c r="V1853" s="7"/>
      <c r="W1853" s="7"/>
      <c r="X1853" s="7"/>
      <c r="Y1853" s="7"/>
      <c r="Z1853" s="7"/>
    </row>
    <row r="1854" customFormat="false" ht="11.25" hidden="false" customHeight="false" outlineLevel="0" collapsed="false">
      <c r="A1854" s="124"/>
      <c r="B1854" s="1" t="str">
        <f aca="false">MID(A1854,8,4)</f>
        <v/>
      </c>
      <c r="D1854" s="124"/>
      <c r="H1854" s="124"/>
      <c r="N1854" s="126"/>
      <c r="O1854" s="124"/>
      <c r="V1854" s="7"/>
      <c r="W1854" s="7"/>
      <c r="X1854" s="7"/>
      <c r="Y1854" s="7"/>
      <c r="Z1854" s="7"/>
    </row>
    <row r="1855" customFormat="false" ht="11.25" hidden="false" customHeight="false" outlineLevel="0" collapsed="false">
      <c r="A1855" s="124"/>
      <c r="B1855" s="1" t="str">
        <f aca="false">MID(A1855,8,4)</f>
        <v/>
      </c>
      <c r="D1855" s="124"/>
      <c r="H1855" s="124"/>
      <c r="N1855" s="126"/>
      <c r="O1855" s="124"/>
      <c r="V1855" s="7"/>
      <c r="W1855" s="7"/>
      <c r="X1855" s="7"/>
      <c r="Y1855" s="7"/>
      <c r="Z1855" s="7"/>
    </row>
    <row r="1856" customFormat="false" ht="11.25" hidden="false" customHeight="false" outlineLevel="0" collapsed="false">
      <c r="A1856" s="124"/>
      <c r="B1856" s="1" t="str">
        <f aca="false">MID(A1856,8,4)</f>
        <v/>
      </c>
      <c r="D1856" s="124"/>
      <c r="H1856" s="124"/>
      <c r="N1856" s="126"/>
      <c r="O1856" s="124"/>
      <c r="V1856" s="7"/>
      <c r="W1856" s="7"/>
      <c r="X1856" s="7"/>
      <c r="Y1856" s="7"/>
      <c r="Z1856" s="7"/>
    </row>
    <row r="1857" customFormat="false" ht="11.25" hidden="false" customHeight="false" outlineLevel="0" collapsed="false">
      <c r="A1857" s="124"/>
      <c r="B1857" s="1" t="str">
        <f aca="false">MID(A1857,8,4)</f>
        <v/>
      </c>
      <c r="D1857" s="124"/>
      <c r="H1857" s="124"/>
      <c r="N1857" s="126"/>
      <c r="O1857" s="124"/>
      <c r="V1857" s="7"/>
      <c r="W1857" s="7"/>
      <c r="X1857" s="7"/>
      <c r="Y1857" s="7"/>
      <c r="Z1857" s="7"/>
    </row>
    <row r="1858" customFormat="false" ht="11.25" hidden="false" customHeight="false" outlineLevel="0" collapsed="false">
      <c r="A1858" s="124"/>
      <c r="B1858" s="1" t="str">
        <f aca="false">MID(A1858,8,4)</f>
        <v/>
      </c>
      <c r="D1858" s="124"/>
      <c r="H1858" s="124"/>
      <c r="N1858" s="126"/>
      <c r="O1858" s="124"/>
      <c r="V1858" s="7"/>
      <c r="W1858" s="7"/>
      <c r="X1858" s="7"/>
      <c r="Y1858" s="7"/>
      <c r="Z1858" s="7"/>
    </row>
    <row r="1859" customFormat="false" ht="11.25" hidden="false" customHeight="false" outlineLevel="0" collapsed="false">
      <c r="A1859" s="124"/>
      <c r="B1859" s="1" t="str">
        <f aca="false">MID(A1859,8,4)</f>
        <v/>
      </c>
      <c r="D1859" s="124"/>
      <c r="H1859" s="124"/>
      <c r="N1859" s="126"/>
      <c r="O1859" s="124"/>
      <c r="V1859" s="7"/>
      <c r="W1859" s="7"/>
      <c r="X1859" s="7"/>
      <c r="Y1859" s="7"/>
      <c r="Z1859" s="7"/>
    </row>
    <row r="1860" customFormat="false" ht="11.25" hidden="false" customHeight="false" outlineLevel="0" collapsed="false">
      <c r="A1860" s="124"/>
      <c r="B1860" s="1" t="str">
        <f aca="false">MID(A1860,8,4)</f>
        <v/>
      </c>
      <c r="D1860" s="124"/>
      <c r="H1860" s="124"/>
      <c r="N1860" s="126"/>
      <c r="O1860" s="124"/>
      <c r="V1860" s="7"/>
      <c r="W1860" s="7"/>
      <c r="X1860" s="7"/>
      <c r="Y1860" s="7"/>
      <c r="Z1860" s="7"/>
    </row>
    <row r="1861" customFormat="false" ht="11.25" hidden="false" customHeight="false" outlineLevel="0" collapsed="false">
      <c r="A1861" s="124"/>
      <c r="B1861" s="1" t="str">
        <f aca="false">MID(A1861,8,4)</f>
        <v/>
      </c>
      <c r="D1861" s="124"/>
      <c r="H1861" s="124"/>
      <c r="N1861" s="126"/>
      <c r="O1861" s="124"/>
      <c r="V1861" s="7"/>
      <c r="W1861" s="7"/>
      <c r="X1861" s="7"/>
      <c r="Y1861" s="7"/>
      <c r="Z1861" s="7"/>
    </row>
    <row r="1862" customFormat="false" ht="11.25" hidden="false" customHeight="false" outlineLevel="0" collapsed="false">
      <c r="A1862" s="124"/>
      <c r="B1862" s="1" t="str">
        <f aca="false">MID(A1862,8,4)</f>
        <v/>
      </c>
      <c r="D1862" s="124"/>
      <c r="H1862" s="124"/>
      <c r="N1862" s="126"/>
      <c r="O1862" s="124"/>
      <c r="V1862" s="7"/>
      <c r="W1862" s="7"/>
      <c r="X1862" s="7"/>
      <c r="Y1862" s="7"/>
      <c r="Z1862" s="7"/>
    </row>
    <row r="1863" customFormat="false" ht="11.25" hidden="false" customHeight="false" outlineLevel="0" collapsed="false">
      <c r="A1863" s="124"/>
      <c r="B1863" s="1" t="str">
        <f aca="false">MID(A1863,8,4)</f>
        <v/>
      </c>
      <c r="D1863" s="124"/>
      <c r="H1863" s="124"/>
      <c r="N1863" s="126"/>
      <c r="O1863" s="124"/>
      <c r="V1863" s="7"/>
      <c r="W1863" s="7"/>
      <c r="X1863" s="7"/>
      <c r="Y1863" s="7"/>
      <c r="Z1863" s="7"/>
    </row>
    <row r="1864" customFormat="false" ht="11.25" hidden="false" customHeight="false" outlineLevel="0" collapsed="false">
      <c r="A1864" s="124"/>
      <c r="B1864" s="1" t="str">
        <f aca="false">MID(A1864,8,4)</f>
        <v/>
      </c>
      <c r="D1864" s="124"/>
      <c r="H1864" s="124"/>
      <c r="N1864" s="126"/>
      <c r="O1864" s="124"/>
      <c r="V1864" s="7"/>
      <c r="W1864" s="7"/>
      <c r="X1864" s="7"/>
      <c r="Y1864" s="7"/>
      <c r="Z1864" s="7"/>
    </row>
    <row r="1865" customFormat="false" ht="11.25" hidden="false" customHeight="false" outlineLevel="0" collapsed="false">
      <c r="A1865" s="124"/>
      <c r="B1865" s="1" t="str">
        <f aca="false">MID(A1865,8,4)</f>
        <v/>
      </c>
      <c r="D1865" s="124"/>
      <c r="H1865" s="124"/>
      <c r="N1865" s="126"/>
      <c r="O1865" s="124"/>
      <c r="V1865" s="7"/>
      <c r="W1865" s="7"/>
      <c r="X1865" s="7"/>
      <c r="Y1865" s="7"/>
      <c r="Z1865" s="7"/>
    </row>
    <row r="1866" customFormat="false" ht="11.25" hidden="false" customHeight="false" outlineLevel="0" collapsed="false">
      <c r="A1866" s="124"/>
      <c r="B1866" s="1" t="str">
        <f aca="false">MID(A1866,8,4)</f>
        <v/>
      </c>
      <c r="D1866" s="124"/>
      <c r="H1866" s="124"/>
      <c r="N1866" s="126"/>
      <c r="O1866" s="124"/>
      <c r="V1866" s="7"/>
      <c r="W1866" s="7"/>
      <c r="X1866" s="7"/>
      <c r="Y1866" s="7"/>
      <c r="Z1866" s="7"/>
    </row>
    <row r="1867" customFormat="false" ht="11.25" hidden="false" customHeight="false" outlineLevel="0" collapsed="false">
      <c r="A1867" s="124"/>
      <c r="B1867" s="1" t="str">
        <f aca="false">MID(A1867,8,4)</f>
        <v/>
      </c>
      <c r="D1867" s="124"/>
      <c r="H1867" s="124"/>
      <c r="N1867" s="126"/>
      <c r="O1867" s="124"/>
      <c r="V1867" s="7"/>
      <c r="W1867" s="7"/>
      <c r="X1867" s="7"/>
      <c r="Y1867" s="7"/>
      <c r="Z1867" s="7"/>
    </row>
    <row r="1868" customFormat="false" ht="11.25" hidden="false" customHeight="false" outlineLevel="0" collapsed="false">
      <c r="A1868" s="124"/>
      <c r="B1868" s="1" t="str">
        <f aca="false">MID(A1868,8,4)</f>
        <v/>
      </c>
      <c r="D1868" s="124"/>
      <c r="H1868" s="124"/>
      <c r="N1868" s="126"/>
      <c r="O1868" s="124"/>
      <c r="V1868" s="7"/>
      <c r="W1868" s="7"/>
      <c r="X1868" s="7"/>
      <c r="Y1868" s="7"/>
      <c r="Z1868" s="7"/>
    </row>
    <row r="1869" customFormat="false" ht="11.25" hidden="false" customHeight="false" outlineLevel="0" collapsed="false">
      <c r="A1869" s="124"/>
      <c r="B1869" s="1" t="str">
        <f aca="false">MID(A1869,8,4)</f>
        <v/>
      </c>
      <c r="D1869" s="124"/>
      <c r="H1869" s="124"/>
      <c r="N1869" s="126"/>
      <c r="O1869" s="124"/>
      <c r="V1869" s="7"/>
      <c r="W1869" s="7"/>
      <c r="X1869" s="7"/>
      <c r="Y1869" s="7"/>
      <c r="Z1869" s="7"/>
    </row>
    <row r="1870" customFormat="false" ht="11.25" hidden="false" customHeight="false" outlineLevel="0" collapsed="false">
      <c r="A1870" s="124"/>
      <c r="B1870" s="1" t="str">
        <f aca="false">MID(A1870,8,4)</f>
        <v/>
      </c>
      <c r="D1870" s="124"/>
      <c r="H1870" s="124"/>
      <c r="N1870" s="126"/>
      <c r="O1870" s="124"/>
      <c r="V1870" s="7"/>
      <c r="W1870" s="7"/>
      <c r="X1870" s="7"/>
      <c r="Y1870" s="7"/>
      <c r="Z1870" s="7"/>
    </row>
    <row r="1871" customFormat="false" ht="11.25" hidden="false" customHeight="false" outlineLevel="0" collapsed="false">
      <c r="A1871" s="124"/>
      <c r="B1871" s="1" t="str">
        <f aca="false">MID(A1871,8,4)</f>
        <v/>
      </c>
      <c r="D1871" s="124"/>
      <c r="H1871" s="124"/>
      <c r="N1871" s="126"/>
      <c r="O1871" s="124"/>
      <c r="V1871" s="7"/>
      <c r="W1871" s="7"/>
      <c r="X1871" s="7"/>
      <c r="Y1871" s="7"/>
      <c r="Z1871" s="7"/>
    </row>
    <row r="1872" customFormat="false" ht="11.25" hidden="false" customHeight="false" outlineLevel="0" collapsed="false">
      <c r="A1872" s="124"/>
      <c r="B1872" s="1" t="str">
        <f aca="false">MID(A1872,8,4)</f>
        <v/>
      </c>
      <c r="D1872" s="124"/>
      <c r="H1872" s="124"/>
      <c r="N1872" s="126"/>
      <c r="O1872" s="124"/>
      <c r="V1872" s="7"/>
      <c r="W1872" s="7"/>
      <c r="X1872" s="7"/>
      <c r="Y1872" s="7"/>
      <c r="Z1872" s="7"/>
    </row>
    <row r="1873" customFormat="false" ht="11.25" hidden="false" customHeight="false" outlineLevel="0" collapsed="false">
      <c r="A1873" s="124"/>
      <c r="B1873" s="1" t="str">
        <f aca="false">MID(A1873,8,4)</f>
        <v/>
      </c>
      <c r="D1873" s="124"/>
      <c r="H1873" s="124"/>
      <c r="N1873" s="126"/>
      <c r="O1873" s="124"/>
      <c r="V1873" s="7"/>
      <c r="W1873" s="7"/>
      <c r="X1873" s="7"/>
      <c r="Y1873" s="7"/>
      <c r="Z1873" s="7"/>
    </row>
    <row r="1874" customFormat="false" ht="11.25" hidden="false" customHeight="false" outlineLevel="0" collapsed="false">
      <c r="A1874" s="124"/>
      <c r="B1874" s="1" t="str">
        <f aca="false">MID(A1874,8,4)</f>
        <v/>
      </c>
      <c r="D1874" s="124"/>
      <c r="H1874" s="124"/>
      <c r="N1874" s="126"/>
      <c r="O1874" s="124"/>
      <c r="V1874" s="7"/>
      <c r="W1874" s="7"/>
      <c r="X1874" s="7"/>
      <c r="Y1874" s="7"/>
      <c r="Z1874" s="7"/>
    </row>
    <row r="1875" customFormat="false" ht="11.25" hidden="false" customHeight="false" outlineLevel="0" collapsed="false">
      <c r="A1875" s="124"/>
      <c r="B1875" s="1" t="str">
        <f aca="false">MID(A1875,8,4)</f>
        <v/>
      </c>
      <c r="D1875" s="124"/>
      <c r="H1875" s="124"/>
      <c r="N1875" s="126"/>
      <c r="O1875" s="124"/>
      <c r="V1875" s="7"/>
      <c r="W1875" s="7"/>
      <c r="X1875" s="7"/>
      <c r="Y1875" s="7"/>
      <c r="Z1875" s="7"/>
    </row>
    <row r="1876" customFormat="false" ht="11.25" hidden="false" customHeight="false" outlineLevel="0" collapsed="false">
      <c r="A1876" s="124"/>
      <c r="B1876" s="1" t="str">
        <f aca="false">MID(A1876,8,4)</f>
        <v/>
      </c>
      <c r="D1876" s="124"/>
      <c r="H1876" s="124"/>
      <c r="N1876" s="126"/>
      <c r="O1876" s="124"/>
      <c r="V1876" s="7"/>
      <c r="W1876" s="7"/>
      <c r="X1876" s="7"/>
      <c r="Y1876" s="7"/>
      <c r="Z1876" s="7"/>
    </row>
    <row r="1877" customFormat="false" ht="11.25" hidden="false" customHeight="false" outlineLevel="0" collapsed="false">
      <c r="A1877" s="124"/>
      <c r="B1877" s="1" t="str">
        <f aca="false">MID(A1877,8,4)</f>
        <v/>
      </c>
      <c r="D1877" s="124"/>
      <c r="H1877" s="124"/>
      <c r="N1877" s="126"/>
      <c r="O1877" s="124"/>
      <c r="V1877" s="7"/>
      <c r="W1877" s="7"/>
      <c r="X1877" s="7"/>
      <c r="Y1877" s="7"/>
      <c r="Z1877" s="7"/>
    </row>
    <row r="1878" customFormat="false" ht="11.25" hidden="false" customHeight="false" outlineLevel="0" collapsed="false">
      <c r="A1878" s="124"/>
      <c r="B1878" s="1" t="str">
        <f aca="false">MID(A1878,8,4)</f>
        <v/>
      </c>
      <c r="D1878" s="124"/>
      <c r="H1878" s="124"/>
      <c r="N1878" s="126"/>
      <c r="O1878" s="124"/>
      <c r="V1878" s="7"/>
      <c r="W1878" s="7"/>
      <c r="X1878" s="7"/>
      <c r="Y1878" s="7"/>
      <c r="Z1878" s="7"/>
    </row>
    <row r="1879" customFormat="false" ht="11.25" hidden="false" customHeight="false" outlineLevel="0" collapsed="false">
      <c r="A1879" s="124"/>
      <c r="B1879" s="1" t="str">
        <f aca="false">MID(A1879,8,4)</f>
        <v/>
      </c>
      <c r="D1879" s="124"/>
      <c r="H1879" s="124"/>
      <c r="N1879" s="126"/>
      <c r="O1879" s="124"/>
      <c r="V1879" s="7"/>
      <c r="W1879" s="7"/>
      <c r="X1879" s="7"/>
      <c r="Y1879" s="7"/>
      <c r="Z1879" s="7"/>
    </row>
    <row r="1880" customFormat="false" ht="11.25" hidden="false" customHeight="false" outlineLevel="0" collapsed="false">
      <c r="A1880" s="124"/>
      <c r="B1880" s="1" t="str">
        <f aca="false">MID(A1880,8,4)</f>
        <v/>
      </c>
      <c r="D1880" s="124"/>
      <c r="H1880" s="124"/>
      <c r="N1880" s="126"/>
      <c r="O1880" s="124"/>
      <c r="V1880" s="7"/>
      <c r="W1880" s="7"/>
      <c r="X1880" s="7"/>
      <c r="Y1880" s="7"/>
      <c r="Z1880" s="7"/>
    </row>
    <row r="1881" customFormat="false" ht="11.25" hidden="false" customHeight="false" outlineLevel="0" collapsed="false">
      <c r="A1881" s="124"/>
      <c r="B1881" s="1" t="str">
        <f aca="false">MID(A1881,8,4)</f>
        <v/>
      </c>
      <c r="D1881" s="124"/>
      <c r="H1881" s="124"/>
      <c r="N1881" s="126"/>
      <c r="O1881" s="124"/>
      <c r="V1881" s="7"/>
      <c r="W1881" s="7"/>
      <c r="X1881" s="7"/>
      <c r="Y1881" s="7"/>
      <c r="Z1881" s="7"/>
    </row>
    <row r="1882" customFormat="false" ht="11.25" hidden="false" customHeight="false" outlineLevel="0" collapsed="false">
      <c r="A1882" s="124"/>
      <c r="B1882" s="1" t="str">
        <f aca="false">MID(A1882,8,4)</f>
        <v/>
      </c>
      <c r="D1882" s="124"/>
      <c r="H1882" s="124"/>
      <c r="N1882" s="126"/>
      <c r="O1882" s="124"/>
      <c r="V1882" s="7"/>
      <c r="W1882" s="7"/>
      <c r="X1882" s="7"/>
      <c r="Y1882" s="7"/>
      <c r="Z1882" s="7"/>
    </row>
    <row r="1883" customFormat="false" ht="11.25" hidden="false" customHeight="false" outlineLevel="0" collapsed="false">
      <c r="A1883" s="124"/>
      <c r="B1883" s="1" t="str">
        <f aca="false">MID(A1883,8,4)</f>
        <v/>
      </c>
      <c r="D1883" s="124"/>
      <c r="H1883" s="124"/>
      <c r="N1883" s="126"/>
      <c r="O1883" s="124"/>
      <c r="V1883" s="7"/>
      <c r="W1883" s="7"/>
      <c r="X1883" s="7"/>
      <c r="Y1883" s="7"/>
      <c r="Z1883" s="7"/>
    </row>
    <row r="1884" customFormat="false" ht="11.25" hidden="false" customHeight="false" outlineLevel="0" collapsed="false">
      <c r="A1884" s="124"/>
      <c r="B1884" s="1" t="str">
        <f aca="false">MID(A1884,8,4)</f>
        <v/>
      </c>
      <c r="D1884" s="124"/>
      <c r="H1884" s="124"/>
      <c r="N1884" s="126"/>
      <c r="O1884" s="124"/>
      <c r="V1884" s="7"/>
      <c r="W1884" s="7"/>
      <c r="X1884" s="7"/>
      <c r="Y1884" s="7"/>
      <c r="Z1884" s="7"/>
    </row>
    <row r="1885" customFormat="false" ht="11.25" hidden="false" customHeight="false" outlineLevel="0" collapsed="false">
      <c r="A1885" s="124"/>
      <c r="B1885" s="1" t="str">
        <f aca="false">MID(A1885,8,4)</f>
        <v/>
      </c>
      <c r="D1885" s="124"/>
      <c r="H1885" s="124"/>
      <c r="N1885" s="126"/>
      <c r="O1885" s="124"/>
      <c r="V1885" s="7"/>
      <c r="W1885" s="7"/>
      <c r="X1885" s="7"/>
      <c r="Y1885" s="7"/>
      <c r="Z1885" s="7"/>
    </row>
    <row r="1886" customFormat="false" ht="11.25" hidden="false" customHeight="false" outlineLevel="0" collapsed="false">
      <c r="A1886" s="124"/>
      <c r="B1886" s="1" t="str">
        <f aca="false">MID(A1886,8,4)</f>
        <v/>
      </c>
      <c r="D1886" s="124"/>
      <c r="H1886" s="124"/>
      <c r="N1886" s="126"/>
      <c r="O1886" s="124"/>
      <c r="V1886" s="7"/>
      <c r="W1886" s="7"/>
      <c r="X1886" s="7"/>
      <c r="Y1886" s="7"/>
      <c r="Z1886" s="7"/>
    </row>
    <row r="1887" customFormat="false" ht="11.25" hidden="false" customHeight="false" outlineLevel="0" collapsed="false">
      <c r="A1887" s="124"/>
      <c r="B1887" s="1" t="str">
        <f aca="false">MID(A1887,8,4)</f>
        <v/>
      </c>
      <c r="D1887" s="124"/>
      <c r="H1887" s="124"/>
      <c r="N1887" s="126"/>
      <c r="O1887" s="124"/>
      <c r="V1887" s="7"/>
      <c r="W1887" s="7"/>
      <c r="X1887" s="7"/>
      <c r="Y1887" s="7"/>
      <c r="Z1887" s="7"/>
    </row>
    <row r="1888" customFormat="false" ht="11.25" hidden="false" customHeight="false" outlineLevel="0" collapsed="false">
      <c r="A1888" s="124"/>
      <c r="B1888" s="1" t="str">
        <f aca="false">MID(A1888,8,4)</f>
        <v/>
      </c>
      <c r="D1888" s="124"/>
      <c r="H1888" s="124"/>
      <c r="N1888" s="126"/>
      <c r="O1888" s="124"/>
      <c r="V1888" s="7"/>
      <c r="W1888" s="7"/>
      <c r="X1888" s="7"/>
      <c r="Y1888" s="7"/>
      <c r="Z1888" s="7"/>
    </row>
    <row r="1889" customFormat="false" ht="11.25" hidden="false" customHeight="false" outlineLevel="0" collapsed="false">
      <c r="A1889" s="124"/>
      <c r="B1889" s="1" t="str">
        <f aca="false">MID(A1889,8,4)</f>
        <v/>
      </c>
      <c r="D1889" s="124"/>
      <c r="H1889" s="124"/>
      <c r="N1889" s="126"/>
      <c r="O1889" s="124"/>
      <c r="V1889" s="7"/>
      <c r="W1889" s="7"/>
      <c r="X1889" s="7"/>
      <c r="Y1889" s="7"/>
      <c r="Z1889" s="7"/>
    </row>
    <row r="1890" customFormat="false" ht="11.25" hidden="false" customHeight="false" outlineLevel="0" collapsed="false">
      <c r="A1890" s="124"/>
      <c r="B1890" s="1" t="str">
        <f aca="false">MID(A1890,8,4)</f>
        <v/>
      </c>
      <c r="D1890" s="124"/>
      <c r="H1890" s="124"/>
      <c r="N1890" s="126"/>
      <c r="O1890" s="124"/>
      <c r="V1890" s="7"/>
      <c r="W1890" s="7"/>
      <c r="X1890" s="7"/>
      <c r="Y1890" s="7"/>
      <c r="Z1890" s="7"/>
    </row>
    <row r="1891" customFormat="false" ht="11.25" hidden="false" customHeight="false" outlineLevel="0" collapsed="false">
      <c r="A1891" s="124"/>
      <c r="B1891" s="1" t="str">
        <f aca="false">MID(A1891,8,4)</f>
        <v/>
      </c>
      <c r="D1891" s="124"/>
      <c r="H1891" s="124"/>
      <c r="N1891" s="126"/>
      <c r="O1891" s="124"/>
      <c r="V1891" s="7"/>
      <c r="W1891" s="7"/>
      <c r="X1891" s="7"/>
      <c r="Y1891" s="7"/>
      <c r="Z1891" s="7"/>
    </row>
    <row r="1892" customFormat="false" ht="11.25" hidden="false" customHeight="false" outlineLevel="0" collapsed="false">
      <c r="A1892" s="124"/>
      <c r="B1892" s="1" t="str">
        <f aca="false">MID(A1892,8,4)</f>
        <v/>
      </c>
      <c r="D1892" s="124"/>
      <c r="H1892" s="124"/>
      <c r="N1892" s="126"/>
      <c r="O1892" s="124"/>
      <c r="V1892" s="7"/>
      <c r="W1892" s="7"/>
      <c r="X1892" s="7"/>
      <c r="Y1892" s="7"/>
      <c r="Z1892" s="7"/>
    </row>
    <row r="1893" customFormat="false" ht="11.25" hidden="false" customHeight="false" outlineLevel="0" collapsed="false">
      <c r="A1893" s="124"/>
      <c r="B1893" s="1" t="str">
        <f aca="false">MID(A1893,8,4)</f>
        <v/>
      </c>
      <c r="D1893" s="124"/>
      <c r="H1893" s="124"/>
      <c r="N1893" s="126"/>
      <c r="O1893" s="124"/>
      <c r="V1893" s="7"/>
      <c r="W1893" s="7"/>
      <c r="X1893" s="7"/>
      <c r="Y1893" s="7"/>
      <c r="Z1893" s="7"/>
    </row>
    <row r="1894" customFormat="false" ht="11.25" hidden="false" customHeight="false" outlineLevel="0" collapsed="false">
      <c r="A1894" s="124"/>
      <c r="B1894" s="1" t="str">
        <f aca="false">MID(A1894,8,4)</f>
        <v/>
      </c>
      <c r="D1894" s="124"/>
      <c r="H1894" s="124"/>
      <c r="N1894" s="126"/>
      <c r="O1894" s="124"/>
      <c r="V1894" s="7"/>
      <c r="W1894" s="7"/>
      <c r="X1894" s="7"/>
      <c r="Y1894" s="7"/>
      <c r="Z1894" s="7"/>
    </row>
    <row r="1895" customFormat="false" ht="11.25" hidden="false" customHeight="false" outlineLevel="0" collapsed="false">
      <c r="A1895" s="124"/>
      <c r="B1895" s="1" t="str">
        <f aca="false">MID(A1895,8,4)</f>
        <v/>
      </c>
      <c r="D1895" s="124"/>
      <c r="H1895" s="124"/>
      <c r="N1895" s="126"/>
      <c r="O1895" s="124"/>
      <c r="V1895" s="7"/>
      <c r="W1895" s="7"/>
      <c r="X1895" s="7"/>
      <c r="Y1895" s="7"/>
      <c r="Z1895" s="7"/>
    </row>
    <row r="1896" customFormat="false" ht="11.25" hidden="false" customHeight="false" outlineLevel="0" collapsed="false">
      <c r="A1896" s="124"/>
      <c r="B1896" s="1" t="str">
        <f aca="false">MID(A1896,8,4)</f>
        <v/>
      </c>
      <c r="D1896" s="124"/>
      <c r="H1896" s="124"/>
      <c r="N1896" s="126"/>
      <c r="O1896" s="124"/>
      <c r="V1896" s="7"/>
      <c r="W1896" s="7"/>
      <c r="X1896" s="7"/>
      <c r="Y1896" s="7"/>
      <c r="Z1896" s="7"/>
    </row>
    <row r="1897" customFormat="false" ht="11.25" hidden="false" customHeight="false" outlineLevel="0" collapsed="false">
      <c r="A1897" s="124"/>
      <c r="B1897" s="1" t="str">
        <f aca="false">MID(A1897,8,4)</f>
        <v/>
      </c>
      <c r="D1897" s="124"/>
      <c r="H1897" s="124"/>
      <c r="N1897" s="126"/>
      <c r="O1897" s="124"/>
      <c r="V1897" s="7"/>
      <c r="W1897" s="7"/>
      <c r="X1897" s="7"/>
      <c r="Y1897" s="7"/>
      <c r="Z1897" s="7"/>
    </row>
    <row r="1898" customFormat="false" ht="11.25" hidden="false" customHeight="false" outlineLevel="0" collapsed="false">
      <c r="A1898" s="124"/>
      <c r="B1898" s="1" t="str">
        <f aca="false">MID(A1898,8,4)</f>
        <v/>
      </c>
      <c r="D1898" s="124"/>
      <c r="H1898" s="124"/>
      <c r="N1898" s="126"/>
      <c r="O1898" s="124"/>
      <c r="V1898" s="7"/>
      <c r="W1898" s="7"/>
      <c r="X1898" s="7"/>
      <c r="Y1898" s="7"/>
      <c r="Z1898" s="7"/>
    </row>
    <row r="1899" customFormat="false" ht="11.25" hidden="false" customHeight="false" outlineLevel="0" collapsed="false">
      <c r="A1899" s="124"/>
      <c r="B1899" s="1" t="str">
        <f aca="false">MID(A1899,8,4)</f>
        <v/>
      </c>
      <c r="D1899" s="124"/>
      <c r="H1899" s="124"/>
      <c r="N1899" s="126"/>
      <c r="O1899" s="124"/>
      <c r="V1899" s="7"/>
      <c r="W1899" s="7"/>
      <c r="X1899" s="7"/>
      <c r="Y1899" s="7"/>
      <c r="Z1899" s="7"/>
    </row>
    <row r="1900" customFormat="false" ht="11.25" hidden="false" customHeight="false" outlineLevel="0" collapsed="false">
      <c r="A1900" s="124"/>
      <c r="B1900" s="1" t="str">
        <f aca="false">MID(A1900,8,4)</f>
        <v/>
      </c>
      <c r="D1900" s="124"/>
      <c r="H1900" s="124"/>
      <c r="N1900" s="126"/>
      <c r="O1900" s="124"/>
      <c r="V1900" s="7"/>
      <c r="W1900" s="7"/>
      <c r="X1900" s="7"/>
      <c r="Y1900" s="7"/>
      <c r="Z1900" s="7"/>
    </row>
    <row r="1901" customFormat="false" ht="11.25" hidden="false" customHeight="false" outlineLevel="0" collapsed="false">
      <c r="A1901" s="124"/>
      <c r="B1901" s="1" t="str">
        <f aca="false">MID(A1901,8,4)</f>
        <v/>
      </c>
      <c r="D1901" s="124"/>
      <c r="H1901" s="124"/>
      <c r="N1901" s="126"/>
      <c r="O1901" s="124"/>
      <c r="V1901" s="7"/>
      <c r="W1901" s="7"/>
      <c r="X1901" s="7"/>
      <c r="Y1901" s="7"/>
      <c r="Z1901" s="7"/>
    </row>
    <row r="1902" customFormat="false" ht="11.25" hidden="false" customHeight="false" outlineLevel="0" collapsed="false">
      <c r="A1902" s="124"/>
      <c r="B1902" s="1" t="str">
        <f aca="false">MID(A1902,8,4)</f>
        <v/>
      </c>
      <c r="D1902" s="124"/>
      <c r="H1902" s="124"/>
      <c r="N1902" s="126"/>
      <c r="O1902" s="124"/>
      <c r="V1902" s="7"/>
      <c r="W1902" s="7"/>
      <c r="X1902" s="7"/>
      <c r="Y1902" s="7"/>
      <c r="Z1902" s="7"/>
    </row>
    <row r="1903" customFormat="false" ht="11.25" hidden="false" customHeight="false" outlineLevel="0" collapsed="false">
      <c r="A1903" s="124"/>
      <c r="B1903" s="1" t="str">
        <f aca="false">MID(A1903,8,4)</f>
        <v/>
      </c>
      <c r="D1903" s="124"/>
      <c r="H1903" s="124"/>
      <c r="N1903" s="126"/>
      <c r="O1903" s="124"/>
      <c r="V1903" s="7"/>
      <c r="W1903" s="7"/>
      <c r="X1903" s="7"/>
      <c r="Y1903" s="7"/>
      <c r="Z1903" s="7"/>
    </row>
    <row r="1904" customFormat="false" ht="11.25" hidden="false" customHeight="false" outlineLevel="0" collapsed="false">
      <c r="A1904" s="124"/>
      <c r="B1904" s="1" t="str">
        <f aca="false">MID(A1904,8,4)</f>
        <v/>
      </c>
      <c r="D1904" s="124"/>
      <c r="H1904" s="124"/>
      <c r="N1904" s="126"/>
      <c r="O1904" s="124"/>
      <c r="V1904" s="7"/>
      <c r="W1904" s="7"/>
      <c r="X1904" s="7"/>
      <c r="Y1904" s="7"/>
      <c r="Z1904" s="7"/>
    </row>
    <row r="1905" customFormat="false" ht="11.25" hidden="false" customHeight="false" outlineLevel="0" collapsed="false">
      <c r="A1905" s="124"/>
      <c r="B1905" s="1" t="str">
        <f aca="false">MID(A1905,8,4)</f>
        <v/>
      </c>
      <c r="D1905" s="124"/>
      <c r="H1905" s="124"/>
      <c r="N1905" s="126"/>
      <c r="O1905" s="124"/>
      <c r="V1905" s="7"/>
      <c r="W1905" s="7"/>
      <c r="X1905" s="7"/>
      <c r="Y1905" s="7"/>
      <c r="Z1905" s="7"/>
    </row>
    <row r="1906" customFormat="false" ht="11.25" hidden="false" customHeight="false" outlineLevel="0" collapsed="false">
      <c r="A1906" s="124"/>
      <c r="B1906" s="1" t="str">
        <f aca="false">MID(A1906,8,4)</f>
        <v/>
      </c>
      <c r="D1906" s="124"/>
      <c r="H1906" s="124"/>
      <c r="N1906" s="126"/>
      <c r="O1906" s="124"/>
      <c r="V1906" s="7"/>
      <c r="W1906" s="7"/>
      <c r="X1906" s="7"/>
      <c r="Y1906" s="7"/>
      <c r="Z1906" s="7"/>
    </row>
    <row r="1907" customFormat="false" ht="11.25" hidden="false" customHeight="false" outlineLevel="0" collapsed="false">
      <c r="A1907" s="124"/>
      <c r="B1907" s="1" t="str">
        <f aca="false">MID(A1907,8,4)</f>
        <v/>
      </c>
      <c r="D1907" s="124"/>
      <c r="H1907" s="124"/>
      <c r="N1907" s="126"/>
      <c r="O1907" s="124"/>
      <c r="V1907" s="7"/>
      <c r="W1907" s="7"/>
      <c r="X1907" s="7"/>
      <c r="Y1907" s="7"/>
      <c r="Z1907" s="7"/>
    </row>
    <row r="1908" customFormat="false" ht="11.25" hidden="false" customHeight="false" outlineLevel="0" collapsed="false">
      <c r="A1908" s="124"/>
      <c r="B1908" s="1" t="str">
        <f aca="false">MID(A1908,8,4)</f>
        <v/>
      </c>
      <c r="D1908" s="124"/>
      <c r="H1908" s="124"/>
      <c r="N1908" s="126"/>
      <c r="O1908" s="124"/>
      <c r="V1908" s="7"/>
      <c r="W1908" s="7"/>
      <c r="X1908" s="7"/>
      <c r="Y1908" s="7"/>
      <c r="Z1908" s="7"/>
    </row>
    <row r="1909" customFormat="false" ht="11.25" hidden="false" customHeight="false" outlineLevel="0" collapsed="false">
      <c r="A1909" s="124"/>
      <c r="B1909" s="1" t="str">
        <f aca="false">MID(A1909,8,4)</f>
        <v/>
      </c>
      <c r="D1909" s="124"/>
      <c r="H1909" s="124"/>
      <c r="N1909" s="126"/>
      <c r="O1909" s="124"/>
      <c r="V1909" s="7"/>
      <c r="W1909" s="7"/>
      <c r="X1909" s="7"/>
      <c r="Y1909" s="7"/>
      <c r="Z1909" s="7"/>
    </row>
    <row r="1910" customFormat="false" ht="11.25" hidden="false" customHeight="false" outlineLevel="0" collapsed="false">
      <c r="A1910" s="124"/>
      <c r="B1910" s="1" t="str">
        <f aca="false">MID(A1910,8,4)</f>
        <v/>
      </c>
      <c r="D1910" s="124"/>
      <c r="H1910" s="124"/>
      <c r="N1910" s="126"/>
      <c r="O1910" s="124"/>
      <c r="V1910" s="7"/>
      <c r="W1910" s="7"/>
      <c r="X1910" s="7"/>
      <c r="Y1910" s="7"/>
      <c r="Z1910" s="7"/>
    </row>
    <row r="1911" customFormat="false" ht="11.25" hidden="false" customHeight="false" outlineLevel="0" collapsed="false">
      <c r="A1911" s="124"/>
      <c r="B1911" s="1" t="str">
        <f aca="false">MID(A1911,8,4)</f>
        <v/>
      </c>
      <c r="D1911" s="124"/>
      <c r="H1911" s="124"/>
      <c r="N1911" s="126"/>
      <c r="O1911" s="124"/>
      <c r="V1911" s="7"/>
      <c r="W1911" s="7"/>
      <c r="X1911" s="7"/>
      <c r="Y1911" s="7"/>
      <c r="Z1911" s="7"/>
    </row>
    <row r="1912" customFormat="false" ht="11.25" hidden="false" customHeight="false" outlineLevel="0" collapsed="false">
      <c r="A1912" s="124"/>
      <c r="B1912" s="1" t="str">
        <f aca="false">MID(A1912,8,4)</f>
        <v/>
      </c>
      <c r="D1912" s="124"/>
      <c r="H1912" s="124"/>
      <c r="N1912" s="126"/>
      <c r="O1912" s="124"/>
      <c r="V1912" s="7"/>
      <c r="W1912" s="7"/>
      <c r="X1912" s="7"/>
      <c r="Y1912" s="7"/>
      <c r="Z1912" s="7"/>
    </row>
    <row r="1913" customFormat="false" ht="11.25" hidden="false" customHeight="false" outlineLevel="0" collapsed="false">
      <c r="A1913" s="124"/>
      <c r="B1913" s="1" t="str">
        <f aca="false">MID(A1913,8,4)</f>
        <v/>
      </c>
      <c r="D1913" s="124"/>
      <c r="H1913" s="124"/>
      <c r="N1913" s="126"/>
      <c r="O1913" s="124"/>
      <c r="V1913" s="7"/>
      <c r="W1913" s="7"/>
      <c r="X1913" s="7"/>
      <c r="Y1913" s="7"/>
      <c r="Z1913" s="7"/>
    </row>
    <row r="1914" customFormat="false" ht="11.25" hidden="false" customHeight="false" outlineLevel="0" collapsed="false">
      <c r="A1914" s="124"/>
      <c r="B1914" s="1" t="str">
        <f aca="false">MID(A1914,8,4)</f>
        <v/>
      </c>
      <c r="D1914" s="124"/>
      <c r="H1914" s="124"/>
      <c r="N1914" s="126"/>
      <c r="O1914" s="124"/>
      <c r="V1914" s="7"/>
      <c r="W1914" s="7"/>
      <c r="X1914" s="7"/>
      <c r="Y1914" s="7"/>
      <c r="Z1914" s="7"/>
    </row>
    <row r="1915" customFormat="false" ht="11.25" hidden="false" customHeight="false" outlineLevel="0" collapsed="false">
      <c r="A1915" s="124"/>
      <c r="B1915" s="1" t="str">
        <f aca="false">MID(A1915,8,4)</f>
        <v/>
      </c>
      <c r="D1915" s="124"/>
      <c r="H1915" s="124"/>
      <c r="N1915" s="126"/>
      <c r="O1915" s="124"/>
      <c r="V1915" s="7"/>
      <c r="W1915" s="7"/>
      <c r="X1915" s="7"/>
      <c r="Y1915" s="7"/>
      <c r="Z1915" s="7"/>
    </row>
    <row r="1916" customFormat="false" ht="11.25" hidden="false" customHeight="false" outlineLevel="0" collapsed="false">
      <c r="A1916" s="124"/>
      <c r="B1916" s="1" t="str">
        <f aca="false">MID(A1916,8,4)</f>
        <v/>
      </c>
      <c r="D1916" s="124"/>
      <c r="H1916" s="124"/>
      <c r="N1916" s="126"/>
      <c r="O1916" s="124"/>
      <c r="V1916" s="7"/>
      <c r="W1916" s="7"/>
      <c r="X1916" s="7"/>
      <c r="Y1916" s="7"/>
      <c r="Z1916" s="7"/>
    </row>
    <row r="1917" customFormat="false" ht="11.25" hidden="false" customHeight="false" outlineLevel="0" collapsed="false">
      <c r="A1917" s="124"/>
      <c r="B1917" s="1" t="str">
        <f aca="false">MID(A1917,8,4)</f>
        <v/>
      </c>
      <c r="D1917" s="124"/>
      <c r="H1917" s="124"/>
      <c r="N1917" s="126"/>
      <c r="O1917" s="124"/>
      <c r="V1917" s="7"/>
      <c r="W1917" s="7"/>
      <c r="X1917" s="7"/>
      <c r="Y1917" s="7"/>
      <c r="Z1917" s="7"/>
    </row>
    <row r="1918" customFormat="false" ht="11.25" hidden="false" customHeight="false" outlineLevel="0" collapsed="false">
      <c r="A1918" s="124"/>
      <c r="B1918" s="1" t="str">
        <f aca="false">MID(A1918,8,4)</f>
        <v/>
      </c>
      <c r="D1918" s="124"/>
      <c r="H1918" s="124"/>
      <c r="N1918" s="126"/>
      <c r="O1918" s="124"/>
      <c r="V1918" s="7"/>
      <c r="W1918" s="7"/>
      <c r="X1918" s="7"/>
      <c r="Y1918" s="7"/>
      <c r="Z1918" s="7"/>
    </row>
    <row r="1919" customFormat="false" ht="11.25" hidden="false" customHeight="false" outlineLevel="0" collapsed="false">
      <c r="A1919" s="124"/>
      <c r="B1919" s="1" t="str">
        <f aca="false">MID(A1919,8,4)</f>
        <v/>
      </c>
      <c r="D1919" s="124"/>
      <c r="H1919" s="124"/>
      <c r="N1919" s="126"/>
      <c r="O1919" s="124"/>
      <c r="V1919" s="7"/>
      <c r="W1919" s="7"/>
      <c r="X1919" s="7"/>
      <c r="Y1919" s="7"/>
      <c r="Z1919" s="7"/>
    </row>
    <row r="1920" customFormat="false" ht="11.25" hidden="false" customHeight="false" outlineLevel="0" collapsed="false">
      <c r="A1920" s="124"/>
      <c r="B1920" s="1" t="str">
        <f aca="false">MID(A1920,8,4)</f>
        <v/>
      </c>
      <c r="D1920" s="124"/>
      <c r="H1920" s="124"/>
      <c r="N1920" s="126"/>
      <c r="O1920" s="124"/>
      <c r="V1920" s="7"/>
      <c r="W1920" s="7"/>
      <c r="X1920" s="7"/>
      <c r="Y1920" s="7"/>
      <c r="Z1920" s="7"/>
    </row>
    <row r="1921" customFormat="false" ht="11.25" hidden="false" customHeight="false" outlineLevel="0" collapsed="false">
      <c r="A1921" s="124"/>
      <c r="B1921" s="1" t="str">
        <f aca="false">MID(A1921,8,4)</f>
        <v/>
      </c>
      <c r="D1921" s="124"/>
      <c r="H1921" s="124"/>
      <c r="N1921" s="126"/>
      <c r="O1921" s="124"/>
      <c r="V1921" s="7"/>
      <c r="W1921" s="7"/>
      <c r="X1921" s="7"/>
      <c r="Y1921" s="7"/>
      <c r="Z1921" s="7"/>
    </row>
    <row r="1922" customFormat="false" ht="11.25" hidden="false" customHeight="false" outlineLevel="0" collapsed="false">
      <c r="A1922" s="124"/>
      <c r="B1922" s="1" t="str">
        <f aca="false">MID(A1922,8,4)</f>
        <v/>
      </c>
      <c r="D1922" s="124"/>
      <c r="H1922" s="124"/>
      <c r="N1922" s="126"/>
      <c r="O1922" s="124"/>
      <c r="V1922" s="7"/>
      <c r="W1922" s="7"/>
      <c r="X1922" s="7"/>
      <c r="Y1922" s="7"/>
      <c r="Z1922" s="7"/>
    </row>
    <row r="1923" customFormat="false" ht="11.25" hidden="false" customHeight="false" outlineLevel="0" collapsed="false">
      <c r="A1923" s="124"/>
      <c r="B1923" s="1" t="str">
        <f aca="false">MID(A1923,8,4)</f>
        <v/>
      </c>
      <c r="D1923" s="124"/>
      <c r="H1923" s="124"/>
      <c r="N1923" s="126"/>
      <c r="O1923" s="124"/>
      <c r="V1923" s="7"/>
      <c r="W1923" s="7"/>
      <c r="X1923" s="7"/>
      <c r="Y1923" s="7"/>
      <c r="Z1923" s="7"/>
    </row>
    <row r="1924" customFormat="false" ht="11.25" hidden="false" customHeight="false" outlineLevel="0" collapsed="false">
      <c r="A1924" s="124"/>
      <c r="B1924" s="1" t="str">
        <f aca="false">MID(A1924,8,4)</f>
        <v/>
      </c>
      <c r="D1924" s="124"/>
      <c r="H1924" s="124"/>
      <c r="N1924" s="126"/>
      <c r="O1924" s="124"/>
      <c r="V1924" s="7"/>
      <c r="W1924" s="7"/>
      <c r="X1924" s="7"/>
      <c r="Y1924" s="7"/>
      <c r="Z1924" s="7"/>
    </row>
    <row r="1925" customFormat="false" ht="11.25" hidden="false" customHeight="false" outlineLevel="0" collapsed="false">
      <c r="A1925" s="124"/>
      <c r="B1925" s="1" t="str">
        <f aca="false">MID(A1925,8,4)</f>
        <v/>
      </c>
      <c r="D1925" s="124"/>
      <c r="H1925" s="124"/>
      <c r="N1925" s="126"/>
      <c r="O1925" s="124"/>
      <c r="V1925" s="7"/>
      <c r="W1925" s="7"/>
      <c r="X1925" s="7"/>
      <c r="Y1925" s="7"/>
      <c r="Z1925" s="7"/>
    </row>
    <row r="1926" customFormat="false" ht="11.25" hidden="false" customHeight="false" outlineLevel="0" collapsed="false">
      <c r="A1926" s="124"/>
      <c r="B1926" s="1" t="str">
        <f aca="false">MID(A1926,8,4)</f>
        <v/>
      </c>
      <c r="D1926" s="124"/>
      <c r="H1926" s="124"/>
      <c r="N1926" s="126"/>
      <c r="O1926" s="124"/>
      <c r="V1926" s="7"/>
      <c r="W1926" s="7"/>
      <c r="X1926" s="7"/>
      <c r="Y1926" s="7"/>
      <c r="Z1926" s="7"/>
    </row>
    <row r="1927" customFormat="false" ht="11.25" hidden="false" customHeight="false" outlineLevel="0" collapsed="false">
      <c r="A1927" s="124"/>
      <c r="B1927" s="1" t="str">
        <f aca="false">MID(A1927,8,4)</f>
        <v/>
      </c>
      <c r="D1927" s="124"/>
      <c r="H1927" s="124"/>
      <c r="N1927" s="126"/>
      <c r="O1927" s="124"/>
      <c r="V1927" s="7"/>
      <c r="W1927" s="7"/>
      <c r="X1927" s="7"/>
      <c r="Y1927" s="7"/>
      <c r="Z1927" s="7"/>
    </row>
    <row r="1928" customFormat="false" ht="11.25" hidden="false" customHeight="false" outlineLevel="0" collapsed="false">
      <c r="A1928" s="124"/>
      <c r="B1928" s="1" t="str">
        <f aca="false">MID(A1928,8,4)</f>
        <v/>
      </c>
      <c r="D1928" s="124"/>
      <c r="H1928" s="124"/>
      <c r="N1928" s="126"/>
      <c r="O1928" s="124"/>
      <c r="V1928" s="7"/>
      <c r="W1928" s="7"/>
      <c r="X1928" s="7"/>
      <c r="Y1928" s="7"/>
      <c r="Z1928" s="7"/>
    </row>
    <row r="1929" customFormat="false" ht="11.25" hidden="false" customHeight="false" outlineLevel="0" collapsed="false">
      <c r="A1929" s="124"/>
      <c r="B1929" s="1" t="str">
        <f aca="false">MID(A1929,8,4)</f>
        <v/>
      </c>
      <c r="D1929" s="124"/>
      <c r="H1929" s="124"/>
      <c r="N1929" s="126"/>
      <c r="O1929" s="124"/>
      <c r="V1929" s="7"/>
      <c r="W1929" s="7"/>
      <c r="X1929" s="7"/>
      <c r="Y1929" s="7"/>
      <c r="Z1929" s="7"/>
    </row>
    <row r="1930" customFormat="false" ht="11.25" hidden="false" customHeight="false" outlineLevel="0" collapsed="false">
      <c r="A1930" s="124"/>
      <c r="B1930" s="1" t="str">
        <f aca="false">MID(A1930,8,4)</f>
        <v/>
      </c>
      <c r="D1930" s="124"/>
      <c r="H1930" s="124"/>
      <c r="N1930" s="126"/>
      <c r="O1930" s="124"/>
      <c r="V1930" s="7"/>
      <c r="W1930" s="7"/>
      <c r="X1930" s="7"/>
      <c r="Y1930" s="7"/>
      <c r="Z1930" s="7"/>
    </row>
    <row r="1931" customFormat="false" ht="11.25" hidden="false" customHeight="false" outlineLevel="0" collapsed="false">
      <c r="A1931" s="124"/>
      <c r="B1931" s="1" t="str">
        <f aca="false">MID(A1931,8,4)</f>
        <v/>
      </c>
      <c r="D1931" s="124"/>
      <c r="H1931" s="124"/>
      <c r="N1931" s="126"/>
      <c r="O1931" s="124"/>
      <c r="V1931" s="7"/>
      <c r="W1931" s="7"/>
      <c r="X1931" s="7"/>
      <c r="Y1931" s="7"/>
      <c r="Z1931" s="7"/>
    </row>
    <row r="1932" customFormat="false" ht="11.25" hidden="false" customHeight="false" outlineLevel="0" collapsed="false">
      <c r="A1932" s="124"/>
      <c r="B1932" s="1" t="str">
        <f aca="false">MID(A1932,8,4)</f>
        <v/>
      </c>
      <c r="D1932" s="124"/>
      <c r="H1932" s="124"/>
      <c r="N1932" s="126"/>
      <c r="O1932" s="124"/>
      <c r="V1932" s="7"/>
      <c r="W1932" s="7"/>
      <c r="X1932" s="7"/>
      <c r="Y1932" s="7"/>
      <c r="Z1932" s="7"/>
    </row>
    <row r="1933" customFormat="false" ht="11.25" hidden="false" customHeight="false" outlineLevel="0" collapsed="false">
      <c r="A1933" s="124"/>
      <c r="B1933" s="1" t="str">
        <f aca="false">MID(A1933,8,4)</f>
        <v/>
      </c>
      <c r="D1933" s="124"/>
      <c r="H1933" s="124"/>
      <c r="N1933" s="126"/>
      <c r="O1933" s="124"/>
      <c r="V1933" s="7"/>
      <c r="W1933" s="7"/>
      <c r="X1933" s="7"/>
      <c r="Y1933" s="7"/>
      <c r="Z1933" s="7"/>
    </row>
    <row r="1934" customFormat="false" ht="11.25" hidden="false" customHeight="false" outlineLevel="0" collapsed="false">
      <c r="A1934" s="124"/>
      <c r="B1934" s="1" t="str">
        <f aca="false">MID(A1934,8,4)</f>
        <v/>
      </c>
      <c r="D1934" s="124"/>
      <c r="H1934" s="124"/>
      <c r="N1934" s="126"/>
      <c r="O1934" s="124"/>
      <c r="V1934" s="7"/>
      <c r="W1934" s="7"/>
      <c r="X1934" s="7"/>
      <c r="Y1934" s="7"/>
      <c r="Z1934" s="7"/>
    </row>
    <row r="1935" customFormat="false" ht="11.25" hidden="false" customHeight="false" outlineLevel="0" collapsed="false">
      <c r="A1935" s="124"/>
      <c r="B1935" s="1" t="str">
        <f aca="false">MID(A1935,8,4)</f>
        <v/>
      </c>
      <c r="D1935" s="124"/>
      <c r="H1935" s="124"/>
      <c r="N1935" s="126"/>
      <c r="O1935" s="124"/>
      <c r="V1935" s="7"/>
      <c r="W1935" s="7"/>
      <c r="X1935" s="7"/>
      <c r="Y1935" s="7"/>
      <c r="Z1935" s="7"/>
    </row>
    <row r="1936" customFormat="false" ht="11.25" hidden="false" customHeight="false" outlineLevel="0" collapsed="false">
      <c r="A1936" s="124"/>
      <c r="B1936" s="1" t="str">
        <f aca="false">MID(A1936,8,4)</f>
        <v/>
      </c>
      <c r="D1936" s="124"/>
      <c r="H1936" s="124"/>
      <c r="N1936" s="126"/>
      <c r="O1936" s="124"/>
      <c r="V1936" s="7"/>
      <c r="W1936" s="7"/>
      <c r="X1936" s="7"/>
      <c r="Y1936" s="7"/>
      <c r="Z1936" s="7"/>
    </row>
    <row r="1937" customFormat="false" ht="11.25" hidden="false" customHeight="false" outlineLevel="0" collapsed="false">
      <c r="A1937" s="124"/>
      <c r="B1937" s="1" t="str">
        <f aca="false">MID(A1937,8,4)</f>
        <v/>
      </c>
      <c r="D1937" s="124"/>
      <c r="H1937" s="124"/>
      <c r="N1937" s="126"/>
      <c r="O1937" s="124"/>
      <c r="V1937" s="7"/>
      <c r="W1937" s="7"/>
      <c r="X1937" s="7"/>
      <c r="Y1937" s="7"/>
      <c r="Z1937" s="7"/>
    </row>
    <row r="1938" customFormat="false" ht="11.25" hidden="false" customHeight="false" outlineLevel="0" collapsed="false">
      <c r="A1938" s="124"/>
      <c r="B1938" s="1" t="str">
        <f aca="false">MID(A1938,8,4)</f>
        <v/>
      </c>
      <c r="D1938" s="124"/>
      <c r="H1938" s="124"/>
      <c r="N1938" s="126"/>
      <c r="O1938" s="124"/>
      <c r="V1938" s="7"/>
      <c r="W1938" s="7"/>
      <c r="X1938" s="7"/>
      <c r="Y1938" s="7"/>
      <c r="Z1938" s="7"/>
    </row>
    <row r="1939" customFormat="false" ht="11.25" hidden="false" customHeight="false" outlineLevel="0" collapsed="false">
      <c r="A1939" s="124"/>
      <c r="B1939" s="1" t="str">
        <f aca="false">MID(A1939,8,4)</f>
        <v/>
      </c>
      <c r="D1939" s="124"/>
      <c r="H1939" s="124"/>
      <c r="N1939" s="126"/>
      <c r="O1939" s="124"/>
      <c r="V1939" s="7"/>
      <c r="W1939" s="7"/>
      <c r="X1939" s="7"/>
      <c r="Y1939" s="7"/>
      <c r="Z1939" s="7"/>
    </row>
    <row r="1940" customFormat="false" ht="11.25" hidden="false" customHeight="false" outlineLevel="0" collapsed="false">
      <c r="A1940" s="124"/>
      <c r="B1940" s="1" t="str">
        <f aca="false">MID(A1940,8,4)</f>
        <v/>
      </c>
      <c r="D1940" s="124"/>
      <c r="H1940" s="124"/>
      <c r="N1940" s="126"/>
      <c r="O1940" s="124"/>
      <c r="V1940" s="7"/>
      <c r="W1940" s="7"/>
      <c r="X1940" s="7"/>
      <c r="Y1940" s="7"/>
      <c r="Z1940" s="7"/>
    </row>
    <row r="1941" customFormat="false" ht="11.25" hidden="false" customHeight="false" outlineLevel="0" collapsed="false">
      <c r="A1941" s="124"/>
      <c r="B1941" s="1" t="str">
        <f aca="false">MID(A1941,8,4)</f>
        <v/>
      </c>
      <c r="D1941" s="124"/>
      <c r="H1941" s="124"/>
      <c r="N1941" s="126"/>
      <c r="O1941" s="124"/>
      <c r="V1941" s="7"/>
      <c r="W1941" s="7"/>
      <c r="X1941" s="7"/>
      <c r="Y1941" s="7"/>
      <c r="Z1941" s="7"/>
    </row>
    <row r="1942" customFormat="false" ht="11.25" hidden="false" customHeight="false" outlineLevel="0" collapsed="false">
      <c r="A1942" s="124"/>
      <c r="B1942" s="1" t="str">
        <f aca="false">MID(A1942,8,4)</f>
        <v/>
      </c>
      <c r="D1942" s="124"/>
      <c r="H1942" s="124"/>
      <c r="N1942" s="126"/>
      <c r="O1942" s="124"/>
      <c r="V1942" s="7"/>
      <c r="W1942" s="7"/>
      <c r="X1942" s="7"/>
      <c r="Y1942" s="7"/>
      <c r="Z1942" s="7"/>
    </row>
    <row r="1943" customFormat="false" ht="11.25" hidden="false" customHeight="false" outlineLevel="0" collapsed="false">
      <c r="A1943" s="124"/>
      <c r="B1943" s="1" t="str">
        <f aca="false">MID(A1943,8,4)</f>
        <v/>
      </c>
      <c r="D1943" s="124"/>
      <c r="H1943" s="124"/>
      <c r="N1943" s="126"/>
      <c r="O1943" s="124"/>
      <c r="V1943" s="7"/>
      <c r="W1943" s="7"/>
      <c r="X1943" s="7"/>
      <c r="Y1943" s="7"/>
      <c r="Z1943" s="7"/>
    </row>
    <row r="1944" customFormat="false" ht="11.25" hidden="false" customHeight="false" outlineLevel="0" collapsed="false">
      <c r="A1944" s="124"/>
      <c r="B1944" s="1" t="str">
        <f aca="false">MID(A1944,8,4)</f>
        <v/>
      </c>
      <c r="D1944" s="124"/>
      <c r="H1944" s="124"/>
      <c r="N1944" s="126"/>
      <c r="O1944" s="124"/>
      <c r="V1944" s="7"/>
      <c r="W1944" s="7"/>
      <c r="X1944" s="7"/>
      <c r="Y1944" s="7"/>
      <c r="Z1944" s="7"/>
    </row>
    <row r="1945" customFormat="false" ht="11.25" hidden="false" customHeight="false" outlineLevel="0" collapsed="false">
      <c r="A1945" s="124"/>
      <c r="B1945" s="1" t="str">
        <f aca="false">MID(A1945,8,4)</f>
        <v/>
      </c>
      <c r="D1945" s="124"/>
      <c r="H1945" s="124"/>
      <c r="N1945" s="126"/>
      <c r="O1945" s="124"/>
      <c r="V1945" s="7"/>
      <c r="W1945" s="7"/>
      <c r="X1945" s="7"/>
      <c r="Y1945" s="7"/>
      <c r="Z1945" s="7"/>
    </row>
    <row r="1946" customFormat="false" ht="11.25" hidden="false" customHeight="false" outlineLevel="0" collapsed="false">
      <c r="A1946" s="124"/>
      <c r="B1946" s="1" t="str">
        <f aca="false">MID(A1946,8,4)</f>
        <v/>
      </c>
      <c r="D1946" s="124"/>
      <c r="H1946" s="124"/>
      <c r="N1946" s="126"/>
      <c r="O1946" s="124"/>
      <c r="V1946" s="7"/>
      <c r="W1946" s="7"/>
      <c r="X1946" s="7"/>
      <c r="Y1946" s="7"/>
      <c r="Z1946" s="7"/>
    </row>
    <row r="1947" customFormat="false" ht="11.25" hidden="false" customHeight="false" outlineLevel="0" collapsed="false">
      <c r="A1947" s="124"/>
      <c r="B1947" s="1" t="str">
        <f aca="false">MID(A1947,8,4)</f>
        <v/>
      </c>
      <c r="D1947" s="124"/>
      <c r="H1947" s="124"/>
      <c r="N1947" s="126"/>
      <c r="O1947" s="124"/>
      <c r="V1947" s="7"/>
      <c r="W1947" s="7"/>
      <c r="X1947" s="7"/>
      <c r="Y1947" s="7"/>
      <c r="Z1947" s="7"/>
    </row>
    <row r="1948" customFormat="false" ht="11.25" hidden="false" customHeight="false" outlineLevel="0" collapsed="false">
      <c r="A1948" s="124"/>
      <c r="B1948" s="1" t="str">
        <f aca="false">MID(A1948,8,4)</f>
        <v/>
      </c>
      <c r="D1948" s="124"/>
      <c r="H1948" s="124"/>
      <c r="N1948" s="126"/>
      <c r="O1948" s="124"/>
      <c r="V1948" s="7"/>
      <c r="W1948" s="7"/>
      <c r="X1948" s="7"/>
      <c r="Y1948" s="7"/>
      <c r="Z1948" s="7"/>
    </row>
    <row r="1949" customFormat="false" ht="11.25" hidden="false" customHeight="false" outlineLevel="0" collapsed="false">
      <c r="A1949" s="124"/>
      <c r="B1949" s="1" t="str">
        <f aca="false">MID(A1949,8,4)</f>
        <v/>
      </c>
      <c r="D1949" s="124"/>
      <c r="H1949" s="124"/>
      <c r="N1949" s="126"/>
      <c r="O1949" s="124"/>
      <c r="V1949" s="7"/>
      <c r="W1949" s="7"/>
      <c r="X1949" s="7"/>
      <c r="Y1949" s="7"/>
      <c r="Z1949" s="7"/>
    </row>
    <row r="1950" customFormat="false" ht="11.25" hidden="false" customHeight="false" outlineLevel="0" collapsed="false">
      <c r="A1950" s="124"/>
      <c r="B1950" s="1" t="str">
        <f aca="false">MID(A1950,8,4)</f>
        <v/>
      </c>
      <c r="D1950" s="124"/>
      <c r="H1950" s="124"/>
      <c r="N1950" s="126"/>
      <c r="O1950" s="124"/>
      <c r="V1950" s="7"/>
      <c r="W1950" s="7"/>
      <c r="X1950" s="7"/>
      <c r="Y1950" s="7"/>
      <c r="Z1950" s="7"/>
    </row>
    <row r="1951" customFormat="false" ht="11.25" hidden="false" customHeight="false" outlineLevel="0" collapsed="false">
      <c r="A1951" s="124"/>
      <c r="B1951" s="1" t="str">
        <f aca="false">MID(A1951,8,4)</f>
        <v/>
      </c>
      <c r="D1951" s="124"/>
      <c r="H1951" s="124"/>
      <c r="N1951" s="126"/>
      <c r="O1951" s="124"/>
      <c r="V1951" s="7"/>
      <c r="W1951" s="7"/>
      <c r="X1951" s="7"/>
      <c r="Y1951" s="7"/>
      <c r="Z1951" s="7"/>
    </row>
    <row r="1952" customFormat="false" ht="11.25" hidden="false" customHeight="false" outlineLevel="0" collapsed="false">
      <c r="A1952" s="124"/>
      <c r="B1952" s="1" t="str">
        <f aca="false">MID(A1952,8,4)</f>
        <v/>
      </c>
      <c r="D1952" s="124"/>
      <c r="H1952" s="124"/>
      <c r="N1952" s="126"/>
      <c r="O1952" s="124"/>
      <c r="V1952" s="7"/>
      <c r="W1952" s="7"/>
      <c r="X1952" s="7"/>
      <c r="Y1952" s="7"/>
      <c r="Z1952" s="7"/>
    </row>
    <row r="1953" customFormat="false" ht="11.25" hidden="false" customHeight="false" outlineLevel="0" collapsed="false">
      <c r="A1953" s="124"/>
      <c r="B1953" s="1" t="str">
        <f aca="false">MID(A1953,8,4)</f>
        <v/>
      </c>
      <c r="D1953" s="124"/>
      <c r="H1953" s="124"/>
      <c r="N1953" s="126"/>
      <c r="O1953" s="124"/>
      <c r="V1953" s="7"/>
      <c r="W1953" s="7"/>
      <c r="X1953" s="7"/>
      <c r="Y1953" s="7"/>
      <c r="Z1953" s="7"/>
    </row>
    <row r="1954" customFormat="false" ht="11.25" hidden="false" customHeight="false" outlineLevel="0" collapsed="false">
      <c r="A1954" s="124"/>
      <c r="B1954" s="1" t="str">
        <f aca="false">MID(A1954,8,4)</f>
        <v/>
      </c>
      <c r="D1954" s="124"/>
      <c r="H1954" s="124"/>
      <c r="N1954" s="126"/>
      <c r="O1954" s="124"/>
      <c r="V1954" s="7"/>
      <c r="W1954" s="7"/>
      <c r="X1954" s="7"/>
      <c r="Y1954" s="7"/>
      <c r="Z1954" s="7"/>
    </row>
    <row r="1955" customFormat="false" ht="11.25" hidden="false" customHeight="false" outlineLevel="0" collapsed="false">
      <c r="A1955" s="124"/>
      <c r="B1955" s="1" t="str">
        <f aca="false">MID(A1955,8,4)</f>
        <v/>
      </c>
      <c r="D1955" s="124"/>
      <c r="H1955" s="124"/>
      <c r="N1955" s="126"/>
      <c r="O1955" s="124"/>
      <c r="V1955" s="7"/>
      <c r="W1955" s="7"/>
      <c r="X1955" s="7"/>
      <c r="Y1955" s="7"/>
      <c r="Z1955" s="7"/>
    </row>
    <row r="1956" customFormat="false" ht="11.25" hidden="false" customHeight="false" outlineLevel="0" collapsed="false">
      <c r="A1956" s="124"/>
      <c r="B1956" s="1" t="str">
        <f aca="false">MID(A1956,8,4)</f>
        <v/>
      </c>
      <c r="D1956" s="124"/>
      <c r="H1956" s="124"/>
      <c r="N1956" s="126"/>
      <c r="O1956" s="124"/>
      <c r="V1956" s="7"/>
      <c r="W1956" s="7"/>
      <c r="X1956" s="7"/>
      <c r="Y1956" s="7"/>
      <c r="Z1956" s="7"/>
    </row>
    <row r="1957" customFormat="false" ht="11.25" hidden="false" customHeight="false" outlineLevel="0" collapsed="false">
      <c r="A1957" s="124"/>
      <c r="B1957" s="1" t="str">
        <f aca="false">MID(A1957,8,4)</f>
        <v/>
      </c>
      <c r="D1957" s="124"/>
      <c r="H1957" s="124"/>
      <c r="N1957" s="126"/>
      <c r="O1957" s="124"/>
      <c r="V1957" s="7"/>
      <c r="W1957" s="7"/>
      <c r="X1957" s="7"/>
      <c r="Y1957" s="7"/>
      <c r="Z1957" s="7"/>
    </row>
    <row r="1958" customFormat="false" ht="11.25" hidden="false" customHeight="false" outlineLevel="0" collapsed="false">
      <c r="A1958" s="124"/>
      <c r="B1958" s="1" t="str">
        <f aca="false">MID(A1958,8,4)</f>
        <v/>
      </c>
      <c r="D1958" s="124"/>
      <c r="H1958" s="124"/>
      <c r="N1958" s="126"/>
      <c r="O1958" s="124"/>
      <c r="V1958" s="7"/>
      <c r="W1958" s="7"/>
      <c r="X1958" s="7"/>
      <c r="Y1958" s="7"/>
      <c r="Z1958" s="7"/>
    </row>
    <row r="1959" customFormat="false" ht="11.25" hidden="false" customHeight="false" outlineLevel="0" collapsed="false">
      <c r="A1959" s="124"/>
      <c r="B1959" s="1" t="str">
        <f aca="false">MID(A1959,8,4)</f>
        <v/>
      </c>
      <c r="D1959" s="124"/>
      <c r="H1959" s="124"/>
      <c r="N1959" s="126"/>
      <c r="O1959" s="124"/>
      <c r="V1959" s="7"/>
      <c r="W1959" s="7"/>
      <c r="X1959" s="7"/>
      <c r="Y1959" s="7"/>
      <c r="Z1959" s="7"/>
    </row>
    <row r="1960" customFormat="false" ht="11.25" hidden="false" customHeight="false" outlineLevel="0" collapsed="false">
      <c r="A1960" s="124"/>
      <c r="B1960" s="1" t="str">
        <f aca="false">MID(A1960,8,4)</f>
        <v/>
      </c>
      <c r="D1960" s="124"/>
      <c r="H1960" s="124"/>
      <c r="N1960" s="126"/>
      <c r="O1960" s="124"/>
      <c r="V1960" s="7"/>
      <c r="W1960" s="7"/>
      <c r="X1960" s="7"/>
      <c r="Y1960" s="7"/>
      <c r="Z1960" s="7"/>
    </row>
    <row r="1961" customFormat="false" ht="11.25" hidden="false" customHeight="false" outlineLevel="0" collapsed="false">
      <c r="A1961" s="124"/>
      <c r="B1961" s="1" t="str">
        <f aca="false">MID(A1961,8,4)</f>
        <v/>
      </c>
      <c r="D1961" s="124"/>
      <c r="H1961" s="124"/>
      <c r="N1961" s="126"/>
      <c r="O1961" s="124"/>
      <c r="V1961" s="7"/>
      <c r="W1961" s="7"/>
      <c r="X1961" s="7"/>
      <c r="Y1961" s="7"/>
      <c r="Z1961" s="7"/>
    </row>
    <row r="1962" customFormat="false" ht="11.25" hidden="false" customHeight="false" outlineLevel="0" collapsed="false">
      <c r="A1962" s="124"/>
      <c r="B1962" s="1" t="str">
        <f aca="false">MID(A1962,8,4)</f>
        <v/>
      </c>
      <c r="D1962" s="124"/>
      <c r="H1962" s="124"/>
      <c r="N1962" s="126"/>
      <c r="O1962" s="124"/>
      <c r="V1962" s="7"/>
      <c r="W1962" s="7"/>
      <c r="X1962" s="7"/>
      <c r="Y1962" s="7"/>
      <c r="Z1962" s="7"/>
    </row>
    <row r="1963" customFormat="false" ht="11.25" hidden="false" customHeight="false" outlineLevel="0" collapsed="false">
      <c r="A1963" s="124"/>
      <c r="B1963" s="1" t="str">
        <f aca="false">MID(A1963,8,4)</f>
        <v/>
      </c>
      <c r="D1963" s="124"/>
      <c r="H1963" s="124"/>
      <c r="N1963" s="126"/>
      <c r="O1963" s="124"/>
      <c r="V1963" s="7"/>
      <c r="W1963" s="7"/>
      <c r="X1963" s="7"/>
      <c r="Y1963" s="7"/>
      <c r="Z1963" s="7"/>
    </row>
    <row r="1964" customFormat="false" ht="11.25" hidden="false" customHeight="false" outlineLevel="0" collapsed="false">
      <c r="A1964" s="124"/>
      <c r="B1964" s="1" t="str">
        <f aca="false">MID(A1964,8,4)</f>
        <v/>
      </c>
      <c r="D1964" s="124"/>
      <c r="H1964" s="124"/>
      <c r="N1964" s="126"/>
      <c r="O1964" s="124"/>
      <c r="V1964" s="7"/>
      <c r="W1964" s="7"/>
      <c r="X1964" s="7"/>
      <c r="Y1964" s="7"/>
      <c r="Z1964" s="7"/>
    </row>
    <row r="1965" customFormat="false" ht="11.25" hidden="false" customHeight="false" outlineLevel="0" collapsed="false">
      <c r="A1965" s="124"/>
      <c r="B1965" s="1" t="str">
        <f aca="false">MID(A1965,8,4)</f>
        <v/>
      </c>
      <c r="D1965" s="124"/>
      <c r="H1965" s="124"/>
      <c r="N1965" s="126"/>
      <c r="O1965" s="124"/>
      <c r="V1965" s="7"/>
      <c r="W1965" s="7"/>
      <c r="X1965" s="7"/>
      <c r="Y1965" s="7"/>
      <c r="Z1965" s="7"/>
    </row>
    <row r="1966" customFormat="false" ht="11.25" hidden="false" customHeight="false" outlineLevel="0" collapsed="false">
      <c r="A1966" s="124"/>
      <c r="B1966" s="1" t="str">
        <f aca="false">MID(A1966,8,4)</f>
        <v/>
      </c>
      <c r="D1966" s="124"/>
      <c r="H1966" s="124"/>
      <c r="N1966" s="126"/>
      <c r="O1966" s="124"/>
      <c r="V1966" s="7"/>
      <c r="W1966" s="7"/>
      <c r="X1966" s="7"/>
      <c r="Y1966" s="7"/>
      <c r="Z1966" s="7"/>
    </row>
    <row r="1967" customFormat="false" ht="11.25" hidden="false" customHeight="false" outlineLevel="0" collapsed="false">
      <c r="A1967" s="124"/>
      <c r="B1967" s="1" t="str">
        <f aca="false">MID(A1967,8,4)</f>
        <v/>
      </c>
      <c r="D1967" s="124"/>
      <c r="H1967" s="124"/>
      <c r="N1967" s="126"/>
      <c r="O1967" s="124"/>
      <c r="V1967" s="7"/>
      <c r="W1967" s="7"/>
      <c r="X1967" s="7"/>
      <c r="Y1967" s="7"/>
      <c r="Z1967" s="7"/>
    </row>
    <row r="1968" customFormat="false" ht="11.25" hidden="false" customHeight="false" outlineLevel="0" collapsed="false">
      <c r="A1968" s="124"/>
      <c r="B1968" s="1" t="str">
        <f aca="false">MID(A1968,8,4)</f>
        <v/>
      </c>
      <c r="D1968" s="124"/>
      <c r="H1968" s="124"/>
      <c r="N1968" s="126"/>
      <c r="O1968" s="124"/>
      <c r="V1968" s="7"/>
      <c r="W1968" s="7"/>
      <c r="X1968" s="7"/>
      <c r="Y1968" s="7"/>
      <c r="Z1968" s="7"/>
    </row>
    <row r="1969" customFormat="false" ht="11.25" hidden="false" customHeight="false" outlineLevel="0" collapsed="false">
      <c r="A1969" s="124"/>
      <c r="B1969" s="1" t="str">
        <f aca="false">MID(A1969,8,4)</f>
        <v/>
      </c>
      <c r="D1969" s="124"/>
      <c r="H1969" s="124"/>
      <c r="N1969" s="126"/>
      <c r="O1969" s="124"/>
      <c r="V1969" s="7"/>
      <c r="W1969" s="7"/>
      <c r="X1969" s="7"/>
      <c r="Y1969" s="7"/>
      <c r="Z1969" s="7"/>
    </row>
    <row r="1970" customFormat="false" ht="11.25" hidden="false" customHeight="false" outlineLevel="0" collapsed="false">
      <c r="A1970" s="124"/>
      <c r="B1970" s="1" t="str">
        <f aca="false">MID(A1970,8,4)</f>
        <v/>
      </c>
      <c r="D1970" s="124"/>
      <c r="H1970" s="124"/>
      <c r="N1970" s="126"/>
      <c r="O1970" s="124"/>
      <c r="V1970" s="7"/>
      <c r="W1970" s="7"/>
      <c r="X1970" s="7"/>
      <c r="Y1970" s="7"/>
      <c r="Z1970" s="7"/>
    </row>
    <row r="1971" customFormat="false" ht="11.25" hidden="false" customHeight="false" outlineLevel="0" collapsed="false">
      <c r="A1971" s="124"/>
      <c r="B1971" s="1" t="str">
        <f aca="false">MID(A1971,8,4)</f>
        <v/>
      </c>
      <c r="D1971" s="124"/>
      <c r="H1971" s="124"/>
      <c r="N1971" s="126"/>
      <c r="O1971" s="124"/>
      <c r="V1971" s="7"/>
      <c r="W1971" s="7"/>
      <c r="X1971" s="7"/>
      <c r="Y1971" s="7"/>
      <c r="Z1971" s="7"/>
    </row>
    <row r="1972" customFormat="false" ht="11.25" hidden="false" customHeight="false" outlineLevel="0" collapsed="false">
      <c r="A1972" s="124"/>
      <c r="B1972" s="1" t="str">
        <f aca="false">MID(A1972,8,4)</f>
        <v/>
      </c>
      <c r="D1972" s="124"/>
      <c r="H1972" s="124"/>
      <c r="N1972" s="126"/>
      <c r="O1972" s="124"/>
      <c r="V1972" s="7"/>
      <c r="W1972" s="7"/>
      <c r="X1972" s="7"/>
      <c r="Y1972" s="7"/>
      <c r="Z1972" s="7"/>
    </row>
    <row r="1973" customFormat="false" ht="11.25" hidden="false" customHeight="false" outlineLevel="0" collapsed="false">
      <c r="A1973" s="124"/>
      <c r="B1973" s="1" t="str">
        <f aca="false">MID(A1973,8,4)</f>
        <v/>
      </c>
      <c r="D1973" s="124"/>
      <c r="H1973" s="124"/>
      <c r="N1973" s="126"/>
      <c r="O1973" s="124"/>
      <c r="V1973" s="7"/>
      <c r="W1973" s="7"/>
      <c r="X1973" s="7"/>
      <c r="Y1973" s="7"/>
      <c r="Z1973" s="7"/>
    </row>
    <row r="1974" customFormat="false" ht="11.25" hidden="false" customHeight="false" outlineLevel="0" collapsed="false">
      <c r="A1974" s="124"/>
      <c r="B1974" s="1" t="str">
        <f aca="false">MID(A1974,8,4)</f>
        <v/>
      </c>
      <c r="D1974" s="124"/>
      <c r="H1974" s="124"/>
      <c r="N1974" s="126"/>
      <c r="O1974" s="124"/>
      <c r="V1974" s="7"/>
      <c r="W1974" s="7"/>
      <c r="X1974" s="7"/>
      <c r="Y1974" s="7"/>
      <c r="Z1974" s="7"/>
    </row>
    <row r="1975" customFormat="false" ht="11.25" hidden="false" customHeight="false" outlineLevel="0" collapsed="false">
      <c r="A1975" s="124"/>
      <c r="B1975" s="1" t="str">
        <f aca="false">MID(A1975,8,4)</f>
        <v/>
      </c>
      <c r="D1975" s="124"/>
      <c r="H1975" s="124"/>
      <c r="N1975" s="126"/>
      <c r="O1975" s="124"/>
      <c r="V1975" s="7"/>
      <c r="W1975" s="7"/>
      <c r="X1975" s="7"/>
      <c r="Y1975" s="7"/>
      <c r="Z1975" s="7"/>
    </row>
    <row r="1976" customFormat="false" ht="11.25" hidden="false" customHeight="false" outlineLevel="0" collapsed="false">
      <c r="A1976" s="124"/>
      <c r="B1976" s="1" t="str">
        <f aca="false">MID(A1976,8,4)</f>
        <v/>
      </c>
      <c r="D1976" s="124"/>
      <c r="H1976" s="124"/>
      <c r="N1976" s="126"/>
      <c r="O1976" s="124"/>
      <c r="V1976" s="7"/>
      <c r="W1976" s="7"/>
      <c r="X1976" s="7"/>
      <c r="Y1976" s="7"/>
      <c r="Z1976" s="7"/>
    </row>
    <row r="1977" customFormat="false" ht="11.25" hidden="false" customHeight="false" outlineLevel="0" collapsed="false">
      <c r="A1977" s="124"/>
      <c r="B1977" s="1" t="str">
        <f aca="false">MID(A1977,8,4)</f>
        <v/>
      </c>
      <c r="D1977" s="124"/>
      <c r="H1977" s="124"/>
      <c r="N1977" s="126"/>
      <c r="O1977" s="124"/>
      <c r="V1977" s="7"/>
      <c r="W1977" s="7"/>
      <c r="X1977" s="7"/>
      <c r="Y1977" s="7"/>
      <c r="Z1977" s="7"/>
    </row>
    <row r="1978" customFormat="false" ht="11.25" hidden="false" customHeight="false" outlineLevel="0" collapsed="false">
      <c r="A1978" s="124"/>
      <c r="B1978" s="1" t="str">
        <f aca="false">MID(A1978,8,4)</f>
        <v/>
      </c>
      <c r="D1978" s="124"/>
      <c r="H1978" s="124"/>
      <c r="N1978" s="126"/>
      <c r="O1978" s="124"/>
      <c r="V1978" s="7"/>
      <c r="W1978" s="7"/>
      <c r="X1978" s="7"/>
      <c r="Y1978" s="7"/>
      <c r="Z1978" s="7"/>
    </row>
    <row r="1979" customFormat="false" ht="11.25" hidden="false" customHeight="false" outlineLevel="0" collapsed="false">
      <c r="A1979" s="124"/>
      <c r="B1979" s="1" t="str">
        <f aca="false">MID(A1979,8,4)</f>
        <v/>
      </c>
      <c r="D1979" s="124"/>
      <c r="H1979" s="124"/>
      <c r="N1979" s="126"/>
      <c r="O1979" s="124"/>
      <c r="V1979" s="7"/>
      <c r="W1979" s="7"/>
      <c r="X1979" s="7"/>
      <c r="Y1979" s="7"/>
      <c r="Z1979" s="7"/>
    </row>
    <row r="1980" customFormat="false" ht="11.25" hidden="false" customHeight="false" outlineLevel="0" collapsed="false">
      <c r="A1980" s="124"/>
      <c r="B1980" s="1" t="str">
        <f aca="false">MID(A1980,8,4)</f>
        <v/>
      </c>
      <c r="D1980" s="124"/>
      <c r="H1980" s="124"/>
      <c r="N1980" s="126"/>
      <c r="O1980" s="124"/>
      <c r="V1980" s="7"/>
      <c r="W1980" s="7"/>
      <c r="X1980" s="7"/>
      <c r="Y1980" s="7"/>
      <c r="Z1980" s="7"/>
    </row>
    <row r="1981" customFormat="false" ht="11.25" hidden="false" customHeight="false" outlineLevel="0" collapsed="false">
      <c r="A1981" s="124"/>
      <c r="B1981" s="1" t="str">
        <f aca="false">MID(A1981,8,4)</f>
        <v/>
      </c>
      <c r="D1981" s="124"/>
      <c r="H1981" s="124"/>
      <c r="N1981" s="126"/>
      <c r="O1981" s="124"/>
      <c r="V1981" s="7"/>
      <c r="W1981" s="7"/>
      <c r="X1981" s="7"/>
      <c r="Y1981" s="7"/>
      <c r="Z1981" s="7"/>
    </row>
    <row r="1982" customFormat="false" ht="11.25" hidden="false" customHeight="false" outlineLevel="0" collapsed="false">
      <c r="A1982" s="124"/>
      <c r="B1982" s="1" t="str">
        <f aca="false">MID(A1982,8,4)</f>
        <v/>
      </c>
      <c r="D1982" s="124"/>
      <c r="H1982" s="124"/>
      <c r="N1982" s="126"/>
      <c r="O1982" s="124"/>
      <c r="V1982" s="7"/>
      <c r="W1982" s="7"/>
      <c r="X1982" s="7"/>
      <c r="Y1982" s="7"/>
      <c r="Z1982" s="7"/>
    </row>
    <row r="1983" customFormat="false" ht="11.25" hidden="false" customHeight="false" outlineLevel="0" collapsed="false">
      <c r="A1983" s="124"/>
      <c r="B1983" s="1" t="str">
        <f aca="false">MID(A1983,8,4)</f>
        <v/>
      </c>
      <c r="D1983" s="124"/>
      <c r="H1983" s="124"/>
      <c r="N1983" s="126"/>
      <c r="O1983" s="124"/>
      <c r="V1983" s="7"/>
      <c r="W1983" s="7"/>
      <c r="X1983" s="7"/>
      <c r="Y1983" s="7"/>
      <c r="Z1983" s="7"/>
    </row>
    <row r="1984" customFormat="false" ht="11.25" hidden="false" customHeight="false" outlineLevel="0" collapsed="false">
      <c r="A1984" s="124"/>
      <c r="B1984" s="1" t="str">
        <f aca="false">MID(A1984,8,4)</f>
        <v/>
      </c>
      <c r="D1984" s="124"/>
      <c r="H1984" s="124"/>
      <c r="N1984" s="126"/>
      <c r="O1984" s="124"/>
      <c r="V1984" s="7"/>
      <c r="W1984" s="7"/>
      <c r="X1984" s="7"/>
      <c r="Y1984" s="7"/>
      <c r="Z1984" s="7"/>
    </row>
    <row r="1985" customFormat="false" ht="11.25" hidden="false" customHeight="false" outlineLevel="0" collapsed="false">
      <c r="A1985" s="124"/>
      <c r="B1985" s="1" t="str">
        <f aca="false">MID(A1985,8,4)</f>
        <v/>
      </c>
      <c r="D1985" s="124"/>
      <c r="H1985" s="124"/>
      <c r="N1985" s="126"/>
      <c r="O1985" s="124"/>
      <c r="V1985" s="7"/>
      <c r="W1985" s="7"/>
      <c r="X1985" s="7"/>
      <c r="Y1985" s="7"/>
      <c r="Z1985" s="7"/>
    </row>
    <row r="1986" customFormat="false" ht="11.25" hidden="false" customHeight="false" outlineLevel="0" collapsed="false">
      <c r="A1986" s="124"/>
      <c r="B1986" s="1" t="str">
        <f aca="false">MID(A1986,8,4)</f>
        <v/>
      </c>
      <c r="D1986" s="124"/>
      <c r="H1986" s="124"/>
      <c r="N1986" s="126"/>
      <c r="O1986" s="124"/>
      <c r="V1986" s="7"/>
      <c r="W1986" s="7"/>
      <c r="X1986" s="7"/>
      <c r="Y1986" s="7"/>
      <c r="Z1986" s="7"/>
    </row>
    <row r="1987" customFormat="false" ht="11.25" hidden="false" customHeight="false" outlineLevel="0" collapsed="false">
      <c r="A1987" s="124"/>
      <c r="B1987" s="1" t="str">
        <f aca="false">MID(A1987,8,4)</f>
        <v/>
      </c>
      <c r="D1987" s="124"/>
      <c r="H1987" s="124"/>
      <c r="N1987" s="126"/>
      <c r="O1987" s="124"/>
      <c r="V1987" s="7"/>
      <c r="W1987" s="7"/>
      <c r="X1987" s="7"/>
      <c r="Y1987" s="7"/>
      <c r="Z1987" s="7"/>
    </row>
    <row r="1988" customFormat="false" ht="11.25" hidden="false" customHeight="false" outlineLevel="0" collapsed="false">
      <c r="A1988" s="124"/>
      <c r="B1988" s="1" t="str">
        <f aca="false">MID(A1988,8,4)</f>
        <v/>
      </c>
      <c r="D1988" s="124"/>
      <c r="H1988" s="124"/>
      <c r="N1988" s="126"/>
      <c r="O1988" s="124"/>
      <c r="V1988" s="7"/>
      <c r="W1988" s="7"/>
      <c r="X1988" s="7"/>
      <c r="Y1988" s="7"/>
      <c r="Z1988" s="7"/>
    </row>
    <row r="1989" customFormat="false" ht="11.25" hidden="false" customHeight="false" outlineLevel="0" collapsed="false">
      <c r="A1989" s="124"/>
      <c r="B1989" s="1" t="str">
        <f aca="false">MID(A1989,8,4)</f>
        <v/>
      </c>
      <c r="D1989" s="124"/>
      <c r="H1989" s="124"/>
      <c r="N1989" s="126"/>
      <c r="O1989" s="124"/>
      <c r="V1989" s="7"/>
      <c r="W1989" s="7"/>
      <c r="X1989" s="7"/>
      <c r="Y1989" s="7"/>
      <c r="Z1989" s="7"/>
    </row>
    <row r="1990" customFormat="false" ht="11.25" hidden="false" customHeight="false" outlineLevel="0" collapsed="false">
      <c r="A1990" s="124"/>
      <c r="B1990" s="1" t="str">
        <f aca="false">MID(A1990,8,4)</f>
        <v/>
      </c>
      <c r="D1990" s="124"/>
      <c r="H1990" s="124"/>
      <c r="N1990" s="126"/>
      <c r="O1990" s="124"/>
      <c r="V1990" s="7"/>
      <c r="W1990" s="7"/>
      <c r="X1990" s="7"/>
      <c r="Y1990" s="7"/>
      <c r="Z1990" s="7"/>
    </row>
    <row r="1991" customFormat="false" ht="11.25" hidden="false" customHeight="false" outlineLevel="0" collapsed="false">
      <c r="A1991" s="124"/>
      <c r="B1991" s="1" t="str">
        <f aca="false">MID(A1991,8,4)</f>
        <v/>
      </c>
      <c r="D1991" s="124"/>
      <c r="H1991" s="124"/>
      <c r="N1991" s="126"/>
      <c r="O1991" s="124"/>
      <c r="V1991" s="7"/>
      <c r="W1991" s="7"/>
      <c r="X1991" s="7"/>
      <c r="Y1991" s="7"/>
      <c r="Z1991" s="7"/>
    </row>
    <row r="1992" customFormat="false" ht="11.25" hidden="false" customHeight="false" outlineLevel="0" collapsed="false">
      <c r="A1992" s="124"/>
      <c r="B1992" s="1" t="str">
        <f aca="false">MID(A1992,8,4)</f>
        <v/>
      </c>
      <c r="D1992" s="124"/>
      <c r="H1992" s="124"/>
      <c r="N1992" s="126"/>
      <c r="O1992" s="124"/>
      <c r="V1992" s="7"/>
      <c r="W1992" s="7"/>
      <c r="X1992" s="7"/>
      <c r="Y1992" s="7"/>
      <c r="Z1992" s="7"/>
    </row>
    <row r="1993" customFormat="false" ht="11.25" hidden="false" customHeight="false" outlineLevel="0" collapsed="false">
      <c r="A1993" s="124"/>
      <c r="B1993" s="1" t="str">
        <f aca="false">MID(A1993,8,4)</f>
        <v/>
      </c>
      <c r="D1993" s="124"/>
      <c r="H1993" s="124"/>
      <c r="N1993" s="126"/>
      <c r="O1993" s="124"/>
      <c r="V1993" s="7"/>
      <c r="W1993" s="7"/>
      <c r="X1993" s="7"/>
      <c r="Y1993" s="7"/>
      <c r="Z1993" s="7"/>
    </row>
    <row r="1994" customFormat="false" ht="11.25" hidden="false" customHeight="false" outlineLevel="0" collapsed="false">
      <c r="A1994" s="124"/>
      <c r="B1994" s="1" t="str">
        <f aca="false">MID(A1994,8,4)</f>
        <v/>
      </c>
      <c r="D1994" s="124"/>
      <c r="H1994" s="124"/>
      <c r="N1994" s="126"/>
      <c r="O1994" s="124"/>
      <c r="V1994" s="7"/>
      <c r="W1994" s="7"/>
      <c r="X1994" s="7"/>
      <c r="Y1994" s="7"/>
      <c r="Z1994" s="7"/>
    </row>
    <row r="1995" customFormat="false" ht="11.25" hidden="false" customHeight="false" outlineLevel="0" collapsed="false">
      <c r="A1995" s="124"/>
      <c r="B1995" s="1" t="str">
        <f aca="false">MID(A1995,8,4)</f>
        <v/>
      </c>
      <c r="D1995" s="124"/>
      <c r="H1995" s="124"/>
      <c r="N1995" s="126"/>
      <c r="O1995" s="124"/>
      <c r="V1995" s="7"/>
      <c r="W1995" s="7"/>
      <c r="X1995" s="7"/>
      <c r="Y1995" s="7"/>
      <c r="Z1995" s="7"/>
    </row>
    <row r="1996" customFormat="false" ht="11.25" hidden="false" customHeight="false" outlineLevel="0" collapsed="false">
      <c r="A1996" s="124"/>
      <c r="B1996" s="1" t="str">
        <f aca="false">MID(A1996,8,4)</f>
        <v/>
      </c>
      <c r="D1996" s="124"/>
      <c r="H1996" s="124"/>
      <c r="N1996" s="126"/>
      <c r="O1996" s="124"/>
      <c r="V1996" s="7"/>
      <c r="W1996" s="7"/>
      <c r="X1996" s="7"/>
      <c r="Y1996" s="7"/>
      <c r="Z1996" s="7"/>
    </row>
    <row r="1997" customFormat="false" ht="11.25" hidden="false" customHeight="false" outlineLevel="0" collapsed="false">
      <c r="A1997" s="124"/>
      <c r="B1997" s="1" t="str">
        <f aca="false">MID(A1997,8,4)</f>
        <v/>
      </c>
      <c r="D1997" s="124"/>
      <c r="H1997" s="124"/>
      <c r="N1997" s="126"/>
      <c r="O1997" s="124"/>
      <c r="V1997" s="7"/>
      <c r="W1997" s="7"/>
      <c r="X1997" s="7"/>
      <c r="Y1997" s="7"/>
      <c r="Z1997" s="7"/>
    </row>
    <row r="1998" customFormat="false" ht="11.25" hidden="false" customHeight="false" outlineLevel="0" collapsed="false">
      <c r="A1998" s="124"/>
      <c r="B1998" s="1" t="str">
        <f aca="false">MID(A1998,8,4)</f>
        <v/>
      </c>
      <c r="D1998" s="124"/>
      <c r="H1998" s="124"/>
      <c r="N1998" s="126"/>
      <c r="O1998" s="124"/>
      <c r="V1998" s="7"/>
      <c r="W1998" s="7"/>
      <c r="X1998" s="7"/>
      <c r="Y1998" s="7"/>
      <c r="Z1998" s="7"/>
    </row>
    <row r="1999" customFormat="false" ht="11.25" hidden="false" customHeight="false" outlineLevel="0" collapsed="false">
      <c r="A1999" s="124"/>
      <c r="B1999" s="1" t="str">
        <f aca="false">MID(A1999,8,4)</f>
        <v/>
      </c>
      <c r="D1999" s="124"/>
      <c r="H1999" s="124"/>
      <c r="N1999" s="126"/>
      <c r="O1999" s="124"/>
      <c r="V1999" s="7"/>
      <c r="W1999" s="7"/>
      <c r="X1999" s="7"/>
      <c r="Y1999" s="7"/>
      <c r="Z1999" s="7"/>
    </row>
    <row r="2000" customFormat="false" ht="11.25" hidden="false" customHeight="false" outlineLevel="0" collapsed="false">
      <c r="A2000" s="124"/>
      <c r="B2000" s="1" t="str">
        <f aca="false">MID(A2000,8,4)</f>
        <v/>
      </c>
      <c r="D2000" s="124"/>
      <c r="H2000" s="124"/>
      <c r="N2000" s="126"/>
      <c r="O2000" s="124"/>
      <c r="V2000" s="7"/>
      <c r="W2000" s="7"/>
      <c r="X2000" s="7"/>
      <c r="Y2000" s="7"/>
      <c r="Z2000" s="7"/>
    </row>
    <row r="2001" customFormat="false" ht="11.25" hidden="false" customHeight="false" outlineLevel="0" collapsed="false">
      <c r="A2001" s="124"/>
      <c r="B2001" s="1" t="str">
        <f aca="false">MID(A2001,8,4)</f>
        <v/>
      </c>
      <c r="D2001" s="124"/>
      <c r="H2001" s="124"/>
      <c r="N2001" s="126"/>
      <c r="O2001" s="124"/>
      <c r="V2001" s="7"/>
      <c r="W2001" s="7"/>
      <c r="X2001" s="7"/>
      <c r="Y2001" s="7"/>
      <c r="Z2001" s="7"/>
    </row>
    <row r="2002" customFormat="false" ht="11.25" hidden="false" customHeight="false" outlineLevel="0" collapsed="false">
      <c r="A2002" s="124"/>
      <c r="B2002" s="1" t="str">
        <f aca="false">MID(A2002,8,4)</f>
        <v/>
      </c>
      <c r="D2002" s="124"/>
      <c r="H2002" s="124"/>
      <c r="N2002" s="126"/>
      <c r="O2002" s="124"/>
      <c r="V2002" s="7"/>
      <c r="W2002" s="7"/>
      <c r="X2002" s="7"/>
      <c r="Y2002" s="7"/>
      <c r="Z2002" s="7"/>
    </row>
    <row r="2003" customFormat="false" ht="11.25" hidden="false" customHeight="false" outlineLevel="0" collapsed="false">
      <c r="A2003" s="124"/>
      <c r="B2003" s="1" t="str">
        <f aca="false">MID(A2003,8,4)</f>
        <v/>
      </c>
      <c r="D2003" s="124"/>
      <c r="H2003" s="124"/>
      <c r="N2003" s="126"/>
      <c r="O2003" s="124"/>
      <c r="V2003" s="7"/>
      <c r="W2003" s="7"/>
      <c r="X2003" s="7"/>
      <c r="Y2003" s="7"/>
      <c r="Z2003" s="7"/>
    </row>
    <row r="2004" customFormat="false" ht="11.25" hidden="false" customHeight="false" outlineLevel="0" collapsed="false">
      <c r="A2004" s="124"/>
      <c r="B2004" s="1" t="str">
        <f aca="false">MID(A2004,8,4)</f>
        <v/>
      </c>
      <c r="D2004" s="124"/>
      <c r="H2004" s="124"/>
      <c r="N2004" s="126"/>
      <c r="O2004" s="124"/>
      <c r="V2004" s="7"/>
      <c r="W2004" s="7"/>
      <c r="X2004" s="7"/>
      <c r="Y2004" s="7"/>
      <c r="Z2004" s="7"/>
    </row>
    <row r="2005" customFormat="false" ht="11.25" hidden="false" customHeight="false" outlineLevel="0" collapsed="false">
      <c r="A2005" s="124"/>
      <c r="B2005" s="1" t="str">
        <f aca="false">MID(A2005,8,4)</f>
        <v/>
      </c>
      <c r="D2005" s="124"/>
      <c r="H2005" s="124"/>
      <c r="N2005" s="126"/>
      <c r="O2005" s="124"/>
      <c r="V2005" s="7"/>
      <c r="W2005" s="7"/>
      <c r="X2005" s="7"/>
      <c r="Y2005" s="7"/>
      <c r="Z2005" s="7"/>
    </row>
    <row r="2006" customFormat="false" ht="11.25" hidden="false" customHeight="false" outlineLevel="0" collapsed="false">
      <c r="A2006" s="124"/>
      <c r="B2006" s="1" t="str">
        <f aca="false">MID(A2006,8,4)</f>
        <v/>
      </c>
      <c r="D2006" s="124"/>
      <c r="H2006" s="124"/>
      <c r="N2006" s="126"/>
      <c r="O2006" s="124"/>
      <c r="V2006" s="7"/>
      <c r="W2006" s="7"/>
      <c r="X2006" s="7"/>
      <c r="Y2006" s="7"/>
      <c r="Z2006" s="7"/>
    </row>
    <row r="2007" customFormat="false" ht="11.25" hidden="false" customHeight="false" outlineLevel="0" collapsed="false">
      <c r="A2007" s="124"/>
      <c r="B2007" s="1" t="str">
        <f aca="false">MID(A2007,8,4)</f>
        <v/>
      </c>
      <c r="D2007" s="124"/>
      <c r="H2007" s="124"/>
      <c r="N2007" s="126"/>
      <c r="O2007" s="124"/>
      <c r="V2007" s="7"/>
      <c r="W2007" s="7"/>
      <c r="X2007" s="7"/>
      <c r="Y2007" s="7"/>
      <c r="Z2007" s="7"/>
    </row>
    <row r="2008" customFormat="false" ht="11.25" hidden="false" customHeight="false" outlineLevel="0" collapsed="false">
      <c r="A2008" s="124"/>
      <c r="B2008" s="1" t="str">
        <f aca="false">MID(A2008,8,4)</f>
        <v/>
      </c>
      <c r="D2008" s="124"/>
      <c r="H2008" s="124"/>
      <c r="N2008" s="126"/>
      <c r="O2008" s="124"/>
      <c r="V2008" s="7"/>
      <c r="W2008" s="7"/>
      <c r="X2008" s="7"/>
      <c r="Y2008" s="7"/>
      <c r="Z2008" s="7"/>
    </row>
    <row r="2009" customFormat="false" ht="11.25" hidden="false" customHeight="false" outlineLevel="0" collapsed="false">
      <c r="A2009" s="124"/>
      <c r="B2009" s="1" t="str">
        <f aca="false">MID(A2009,8,4)</f>
        <v/>
      </c>
      <c r="D2009" s="124"/>
      <c r="H2009" s="124"/>
      <c r="N2009" s="126"/>
      <c r="O2009" s="124"/>
      <c r="V2009" s="7"/>
      <c r="W2009" s="7"/>
      <c r="X2009" s="7"/>
      <c r="Y2009" s="7"/>
      <c r="Z2009" s="7"/>
    </row>
    <row r="2010" customFormat="false" ht="11.25" hidden="false" customHeight="false" outlineLevel="0" collapsed="false">
      <c r="A2010" s="124"/>
      <c r="B2010" s="1" t="str">
        <f aca="false">MID(A2010,8,4)</f>
        <v/>
      </c>
      <c r="D2010" s="124"/>
      <c r="H2010" s="124"/>
      <c r="N2010" s="126"/>
      <c r="O2010" s="124"/>
      <c r="V2010" s="7"/>
      <c r="W2010" s="7"/>
      <c r="X2010" s="7"/>
      <c r="Y2010" s="7"/>
      <c r="Z2010" s="7"/>
    </row>
    <row r="2011" customFormat="false" ht="11.25" hidden="false" customHeight="false" outlineLevel="0" collapsed="false">
      <c r="A2011" s="124"/>
      <c r="B2011" s="1" t="str">
        <f aca="false">MID(A2011,8,4)</f>
        <v/>
      </c>
      <c r="D2011" s="124"/>
      <c r="H2011" s="124"/>
      <c r="N2011" s="126"/>
      <c r="O2011" s="124"/>
      <c r="V2011" s="7"/>
      <c r="W2011" s="7"/>
      <c r="X2011" s="7"/>
      <c r="Y2011" s="7"/>
      <c r="Z2011" s="7"/>
    </row>
    <row r="2012" customFormat="false" ht="11.25" hidden="false" customHeight="false" outlineLevel="0" collapsed="false">
      <c r="A2012" s="124"/>
      <c r="B2012" s="1" t="str">
        <f aca="false">MID(A2012,8,4)</f>
        <v/>
      </c>
      <c r="D2012" s="124"/>
      <c r="H2012" s="124"/>
      <c r="N2012" s="126"/>
      <c r="O2012" s="124"/>
      <c r="V2012" s="7"/>
      <c r="W2012" s="7"/>
      <c r="X2012" s="7"/>
      <c r="Y2012" s="7"/>
      <c r="Z2012" s="7"/>
    </row>
    <row r="2013" customFormat="false" ht="11.25" hidden="false" customHeight="false" outlineLevel="0" collapsed="false">
      <c r="A2013" s="124"/>
      <c r="B2013" s="1" t="str">
        <f aca="false">MID(A2013,8,4)</f>
        <v/>
      </c>
      <c r="D2013" s="124"/>
      <c r="H2013" s="124"/>
      <c r="N2013" s="126"/>
      <c r="O2013" s="124"/>
      <c r="V2013" s="7"/>
      <c r="W2013" s="7"/>
      <c r="X2013" s="7"/>
      <c r="Y2013" s="7"/>
      <c r="Z2013" s="7"/>
    </row>
    <row r="2014" customFormat="false" ht="11.25" hidden="false" customHeight="false" outlineLevel="0" collapsed="false">
      <c r="A2014" s="124"/>
      <c r="B2014" s="1" t="str">
        <f aca="false">MID(A2014,8,4)</f>
        <v/>
      </c>
      <c r="D2014" s="124"/>
      <c r="H2014" s="124"/>
      <c r="N2014" s="126"/>
      <c r="O2014" s="124"/>
      <c r="V2014" s="7"/>
      <c r="W2014" s="7"/>
      <c r="X2014" s="7"/>
      <c r="Y2014" s="7"/>
      <c r="Z2014" s="7"/>
    </row>
    <row r="2015" customFormat="false" ht="11.25" hidden="false" customHeight="false" outlineLevel="0" collapsed="false">
      <c r="A2015" s="124"/>
      <c r="B2015" s="1" t="str">
        <f aca="false">MID(A2015,8,4)</f>
        <v/>
      </c>
      <c r="D2015" s="124"/>
      <c r="H2015" s="124"/>
      <c r="N2015" s="126"/>
      <c r="O2015" s="124"/>
      <c r="V2015" s="7"/>
      <c r="W2015" s="7"/>
      <c r="X2015" s="7"/>
      <c r="Y2015" s="7"/>
      <c r="Z2015" s="7"/>
    </row>
    <row r="2016" customFormat="false" ht="11.25" hidden="false" customHeight="false" outlineLevel="0" collapsed="false">
      <c r="A2016" s="124"/>
      <c r="B2016" s="1" t="str">
        <f aca="false">MID(A2016,8,4)</f>
        <v/>
      </c>
      <c r="D2016" s="124"/>
      <c r="H2016" s="124"/>
      <c r="N2016" s="126"/>
      <c r="O2016" s="124"/>
      <c r="V2016" s="7"/>
      <c r="W2016" s="7"/>
      <c r="X2016" s="7"/>
      <c r="Y2016" s="7"/>
      <c r="Z2016" s="7"/>
    </row>
    <row r="2017" customFormat="false" ht="11.25" hidden="false" customHeight="false" outlineLevel="0" collapsed="false">
      <c r="A2017" s="124"/>
      <c r="B2017" s="1" t="str">
        <f aca="false">MID(A2017,8,4)</f>
        <v/>
      </c>
      <c r="D2017" s="124"/>
      <c r="H2017" s="124"/>
      <c r="N2017" s="126"/>
      <c r="O2017" s="124"/>
      <c r="V2017" s="7"/>
      <c r="W2017" s="7"/>
      <c r="X2017" s="7"/>
      <c r="Y2017" s="7"/>
      <c r="Z2017" s="7"/>
    </row>
    <row r="2018" customFormat="false" ht="11.25" hidden="false" customHeight="false" outlineLevel="0" collapsed="false">
      <c r="A2018" s="124"/>
      <c r="B2018" s="1" t="str">
        <f aca="false">MID(A2018,8,4)</f>
        <v/>
      </c>
      <c r="D2018" s="124"/>
      <c r="H2018" s="124"/>
      <c r="N2018" s="126"/>
      <c r="O2018" s="124"/>
      <c r="V2018" s="7"/>
      <c r="W2018" s="7"/>
      <c r="X2018" s="7"/>
      <c r="Y2018" s="7"/>
      <c r="Z2018" s="7"/>
    </row>
    <row r="2019" customFormat="false" ht="11.25" hidden="false" customHeight="false" outlineLevel="0" collapsed="false">
      <c r="A2019" s="124"/>
      <c r="B2019" s="1" t="str">
        <f aca="false">MID(A2019,8,4)</f>
        <v/>
      </c>
      <c r="D2019" s="124"/>
      <c r="H2019" s="124"/>
      <c r="N2019" s="126"/>
      <c r="O2019" s="124"/>
      <c r="V2019" s="7"/>
      <c r="W2019" s="7"/>
      <c r="X2019" s="7"/>
      <c r="Y2019" s="7"/>
      <c r="Z2019" s="7"/>
    </row>
    <row r="2020" customFormat="false" ht="11.25" hidden="false" customHeight="false" outlineLevel="0" collapsed="false">
      <c r="A2020" s="124"/>
      <c r="B2020" s="1" t="str">
        <f aca="false">MID(A2020,8,4)</f>
        <v/>
      </c>
      <c r="D2020" s="124"/>
      <c r="H2020" s="124"/>
      <c r="N2020" s="126"/>
      <c r="O2020" s="124"/>
      <c r="V2020" s="7"/>
      <c r="W2020" s="7"/>
      <c r="X2020" s="7"/>
      <c r="Y2020" s="7"/>
      <c r="Z2020" s="7"/>
    </row>
    <row r="2021" customFormat="false" ht="11.25" hidden="false" customHeight="false" outlineLevel="0" collapsed="false">
      <c r="A2021" s="124"/>
      <c r="B2021" s="1" t="str">
        <f aca="false">MID(A2021,8,4)</f>
        <v/>
      </c>
      <c r="D2021" s="124"/>
      <c r="H2021" s="124"/>
      <c r="N2021" s="126"/>
      <c r="O2021" s="124"/>
      <c r="V2021" s="7"/>
      <c r="W2021" s="7"/>
      <c r="X2021" s="7"/>
      <c r="Y2021" s="7"/>
      <c r="Z2021" s="7"/>
    </row>
    <row r="2022" customFormat="false" ht="11.25" hidden="false" customHeight="false" outlineLevel="0" collapsed="false">
      <c r="A2022" s="124"/>
      <c r="B2022" s="1" t="str">
        <f aca="false">MID(A2022,8,4)</f>
        <v/>
      </c>
      <c r="D2022" s="124"/>
      <c r="H2022" s="124"/>
      <c r="N2022" s="126"/>
      <c r="O2022" s="124"/>
      <c r="V2022" s="7"/>
      <c r="W2022" s="7"/>
      <c r="X2022" s="7"/>
      <c r="Y2022" s="7"/>
      <c r="Z2022" s="7"/>
    </row>
    <row r="2023" customFormat="false" ht="11.25" hidden="false" customHeight="false" outlineLevel="0" collapsed="false">
      <c r="A2023" s="124"/>
      <c r="B2023" s="1" t="str">
        <f aca="false">MID(A2023,8,4)</f>
        <v/>
      </c>
      <c r="D2023" s="124"/>
      <c r="H2023" s="124"/>
      <c r="N2023" s="126"/>
      <c r="O2023" s="124"/>
      <c r="V2023" s="7"/>
      <c r="W2023" s="7"/>
      <c r="X2023" s="7"/>
      <c r="Y2023" s="7"/>
      <c r="Z2023" s="7"/>
    </row>
    <row r="2024" customFormat="false" ht="11.25" hidden="false" customHeight="false" outlineLevel="0" collapsed="false">
      <c r="A2024" s="124"/>
      <c r="B2024" s="1" t="str">
        <f aca="false">MID(A2024,8,4)</f>
        <v/>
      </c>
      <c r="D2024" s="124"/>
      <c r="H2024" s="124"/>
      <c r="N2024" s="126"/>
      <c r="O2024" s="124"/>
      <c r="V2024" s="7"/>
      <c r="W2024" s="7"/>
      <c r="X2024" s="7"/>
      <c r="Y2024" s="7"/>
      <c r="Z2024" s="7"/>
    </row>
    <row r="2025" customFormat="false" ht="11.25" hidden="false" customHeight="false" outlineLevel="0" collapsed="false">
      <c r="A2025" s="124"/>
      <c r="B2025" s="1" t="str">
        <f aca="false">MID(A2025,8,4)</f>
        <v/>
      </c>
      <c r="D2025" s="124"/>
      <c r="H2025" s="124"/>
      <c r="N2025" s="126"/>
      <c r="O2025" s="124"/>
      <c r="V2025" s="7"/>
      <c r="W2025" s="7"/>
      <c r="X2025" s="7"/>
      <c r="Y2025" s="7"/>
      <c r="Z2025" s="7"/>
    </row>
    <row r="2026" customFormat="false" ht="11.25" hidden="false" customHeight="false" outlineLevel="0" collapsed="false">
      <c r="A2026" s="124"/>
      <c r="B2026" s="1" t="str">
        <f aca="false">MID(A2026,8,4)</f>
        <v/>
      </c>
      <c r="D2026" s="124"/>
      <c r="H2026" s="124"/>
      <c r="N2026" s="126"/>
      <c r="O2026" s="124"/>
      <c r="V2026" s="7"/>
      <c r="W2026" s="7"/>
      <c r="X2026" s="7"/>
      <c r="Y2026" s="7"/>
      <c r="Z2026" s="7"/>
    </row>
    <row r="2027" customFormat="false" ht="11.25" hidden="false" customHeight="false" outlineLevel="0" collapsed="false">
      <c r="A2027" s="124"/>
      <c r="B2027" s="1" t="str">
        <f aca="false">MID(A2027,8,4)</f>
        <v/>
      </c>
      <c r="D2027" s="124"/>
      <c r="H2027" s="124"/>
      <c r="N2027" s="126"/>
      <c r="O2027" s="124"/>
      <c r="V2027" s="7"/>
      <c r="W2027" s="7"/>
      <c r="X2027" s="7"/>
      <c r="Y2027" s="7"/>
      <c r="Z2027" s="7"/>
    </row>
    <row r="2028" customFormat="false" ht="11.25" hidden="false" customHeight="false" outlineLevel="0" collapsed="false">
      <c r="A2028" s="124"/>
      <c r="B2028" s="1" t="str">
        <f aca="false">MID(A2028,8,4)</f>
        <v/>
      </c>
      <c r="D2028" s="124"/>
      <c r="H2028" s="124"/>
      <c r="N2028" s="126"/>
      <c r="O2028" s="124"/>
      <c r="V2028" s="7"/>
      <c r="W2028" s="7"/>
      <c r="X2028" s="7"/>
      <c r="Y2028" s="7"/>
      <c r="Z2028" s="7"/>
    </row>
    <row r="2029" customFormat="false" ht="11.25" hidden="false" customHeight="false" outlineLevel="0" collapsed="false">
      <c r="A2029" s="124"/>
      <c r="B2029" s="1" t="str">
        <f aca="false">MID(A2029,8,4)</f>
        <v/>
      </c>
      <c r="D2029" s="124"/>
      <c r="H2029" s="124"/>
      <c r="N2029" s="126"/>
      <c r="O2029" s="124"/>
      <c r="V2029" s="7"/>
      <c r="W2029" s="7"/>
      <c r="X2029" s="7"/>
      <c r="Y2029" s="7"/>
      <c r="Z2029" s="7"/>
    </row>
    <row r="2030" customFormat="false" ht="11.25" hidden="false" customHeight="false" outlineLevel="0" collapsed="false">
      <c r="A2030" s="124"/>
      <c r="B2030" s="1" t="str">
        <f aca="false">MID(A2030,8,4)</f>
        <v/>
      </c>
      <c r="D2030" s="124"/>
      <c r="H2030" s="124"/>
      <c r="N2030" s="126"/>
      <c r="O2030" s="124"/>
      <c r="V2030" s="7"/>
      <c r="W2030" s="7"/>
      <c r="X2030" s="7"/>
      <c r="Y2030" s="7"/>
      <c r="Z2030" s="7"/>
    </row>
    <row r="2031" customFormat="false" ht="11.25" hidden="false" customHeight="false" outlineLevel="0" collapsed="false">
      <c r="A2031" s="124"/>
      <c r="B2031" s="1" t="str">
        <f aca="false">MID(A2031,8,4)</f>
        <v/>
      </c>
      <c r="D2031" s="124"/>
      <c r="H2031" s="124"/>
      <c r="N2031" s="126"/>
      <c r="O2031" s="124"/>
      <c r="V2031" s="7"/>
      <c r="W2031" s="7"/>
      <c r="X2031" s="7"/>
      <c r="Y2031" s="7"/>
      <c r="Z2031" s="7"/>
    </row>
    <row r="2032" customFormat="false" ht="11.25" hidden="false" customHeight="false" outlineLevel="0" collapsed="false">
      <c r="A2032" s="124"/>
      <c r="B2032" s="1" t="str">
        <f aca="false">MID(A2032,8,4)</f>
        <v/>
      </c>
      <c r="D2032" s="124"/>
      <c r="H2032" s="124"/>
      <c r="N2032" s="126"/>
      <c r="O2032" s="124"/>
      <c r="V2032" s="7"/>
      <c r="W2032" s="7"/>
      <c r="X2032" s="7"/>
      <c r="Y2032" s="7"/>
      <c r="Z2032" s="7"/>
    </row>
    <row r="2033" customFormat="false" ht="11.25" hidden="false" customHeight="false" outlineLevel="0" collapsed="false">
      <c r="A2033" s="124"/>
      <c r="B2033" s="1" t="str">
        <f aca="false">MID(A2033,8,4)</f>
        <v/>
      </c>
      <c r="D2033" s="124"/>
      <c r="H2033" s="124"/>
      <c r="N2033" s="126"/>
      <c r="O2033" s="124"/>
      <c r="V2033" s="7"/>
      <c r="W2033" s="7"/>
      <c r="X2033" s="7"/>
      <c r="Y2033" s="7"/>
      <c r="Z2033" s="7"/>
    </row>
    <row r="2034" customFormat="false" ht="11.25" hidden="false" customHeight="false" outlineLevel="0" collapsed="false">
      <c r="A2034" s="124"/>
      <c r="B2034" s="1" t="str">
        <f aca="false">MID(A2034,8,4)</f>
        <v/>
      </c>
      <c r="D2034" s="124"/>
      <c r="H2034" s="124"/>
      <c r="N2034" s="126"/>
      <c r="O2034" s="124"/>
      <c r="V2034" s="7"/>
      <c r="W2034" s="7"/>
      <c r="X2034" s="7"/>
      <c r="Y2034" s="7"/>
      <c r="Z2034" s="7"/>
    </row>
    <row r="2035" customFormat="false" ht="11.25" hidden="false" customHeight="false" outlineLevel="0" collapsed="false">
      <c r="A2035" s="124"/>
      <c r="B2035" s="1" t="str">
        <f aca="false">MID(A2035,8,4)</f>
        <v/>
      </c>
      <c r="D2035" s="124"/>
      <c r="H2035" s="124"/>
      <c r="N2035" s="126"/>
      <c r="O2035" s="124"/>
      <c r="V2035" s="7"/>
      <c r="W2035" s="7"/>
      <c r="X2035" s="7"/>
      <c r="Y2035" s="7"/>
      <c r="Z2035" s="7"/>
    </row>
    <row r="2036" customFormat="false" ht="11.25" hidden="false" customHeight="false" outlineLevel="0" collapsed="false">
      <c r="A2036" s="124"/>
      <c r="B2036" s="1" t="str">
        <f aca="false">MID(A2036,8,4)</f>
        <v/>
      </c>
      <c r="D2036" s="124"/>
      <c r="H2036" s="124"/>
      <c r="N2036" s="126"/>
      <c r="O2036" s="124"/>
      <c r="V2036" s="7"/>
      <c r="W2036" s="7"/>
      <c r="X2036" s="7"/>
      <c r="Y2036" s="7"/>
      <c r="Z2036" s="7"/>
    </row>
    <row r="2037" customFormat="false" ht="11.25" hidden="false" customHeight="false" outlineLevel="0" collapsed="false">
      <c r="A2037" s="124"/>
      <c r="B2037" s="1" t="str">
        <f aca="false">MID(A2037,8,4)</f>
        <v/>
      </c>
      <c r="D2037" s="124"/>
      <c r="H2037" s="124"/>
      <c r="N2037" s="126"/>
      <c r="O2037" s="124"/>
      <c r="V2037" s="7"/>
      <c r="W2037" s="7"/>
      <c r="X2037" s="7"/>
      <c r="Y2037" s="7"/>
      <c r="Z2037" s="7"/>
    </row>
    <row r="2038" customFormat="false" ht="11.25" hidden="false" customHeight="false" outlineLevel="0" collapsed="false">
      <c r="A2038" s="124"/>
      <c r="B2038" s="1" t="str">
        <f aca="false">MID(A2038,8,4)</f>
        <v/>
      </c>
      <c r="D2038" s="124"/>
      <c r="H2038" s="124"/>
      <c r="N2038" s="126"/>
      <c r="O2038" s="124"/>
      <c r="V2038" s="7"/>
      <c r="W2038" s="7"/>
      <c r="X2038" s="7"/>
      <c r="Y2038" s="7"/>
      <c r="Z2038" s="7"/>
    </row>
    <row r="2039" customFormat="false" ht="11.25" hidden="false" customHeight="false" outlineLevel="0" collapsed="false">
      <c r="A2039" s="124"/>
      <c r="B2039" s="1" t="str">
        <f aca="false">MID(A2039,8,4)</f>
        <v/>
      </c>
      <c r="D2039" s="124"/>
      <c r="H2039" s="124"/>
      <c r="N2039" s="126"/>
      <c r="O2039" s="124"/>
      <c r="V2039" s="7"/>
      <c r="W2039" s="7"/>
      <c r="X2039" s="7"/>
      <c r="Y2039" s="7"/>
      <c r="Z2039" s="7"/>
    </row>
    <row r="2040" customFormat="false" ht="11.25" hidden="false" customHeight="false" outlineLevel="0" collapsed="false">
      <c r="A2040" s="124"/>
      <c r="B2040" s="1" t="str">
        <f aca="false">MID(A2040,8,4)</f>
        <v/>
      </c>
      <c r="D2040" s="124"/>
      <c r="H2040" s="124"/>
      <c r="N2040" s="126"/>
      <c r="O2040" s="124"/>
      <c r="V2040" s="7"/>
      <c r="W2040" s="7"/>
      <c r="X2040" s="7"/>
      <c r="Y2040" s="7"/>
      <c r="Z2040" s="7"/>
    </row>
    <row r="2041" customFormat="false" ht="11.25" hidden="false" customHeight="false" outlineLevel="0" collapsed="false">
      <c r="A2041" s="124"/>
      <c r="B2041" s="1" t="str">
        <f aca="false">MID(A2041,8,4)</f>
        <v/>
      </c>
      <c r="D2041" s="124"/>
      <c r="H2041" s="124"/>
      <c r="N2041" s="126"/>
      <c r="O2041" s="124"/>
      <c r="V2041" s="7"/>
      <c r="W2041" s="7"/>
      <c r="X2041" s="7"/>
      <c r="Y2041" s="7"/>
      <c r="Z2041" s="7"/>
    </row>
    <row r="2042" customFormat="false" ht="11.25" hidden="false" customHeight="false" outlineLevel="0" collapsed="false">
      <c r="A2042" s="124"/>
      <c r="B2042" s="1" t="str">
        <f aca="false">MID(A2042,8,4)</f>
        <v/>
      </c>
      <c r="D2042" s="124"/>
      <c r="H2042" s="124"/>
      <c r="N2042" s="126"/>
      <c r="O2042" s="124"/>
      <c r="V2042" s="7"/>
      <c r="W2042" s="7"/>
      <c r="X2042" s="7"/>
      <c r="Y2042" s="7"/>
      <c r="Z2042" s="7"/>
    </row>
    <row r="2043" customFormat="false" ht="11.25" hidden="false" customHeight="false" outlineLevel="0" collapsed="false">
      <c r="A2043" s="124"/>
      <c r="B2043" s="1" t="str">
        <f aca="false">MID(A2043,8,4)</f>
        <v/>
      </c>
      <c r="D2043" s="124"/>
      <c r="H2043" s="124"/>
      <c r="N2043" s="126"/>
      <c r="O2043" s="124"/>
      <c r="V2043" s="7"/>
      <c r="W2043" s="7"/>
      <c r="X2043" s="7"/>
      <c r="Y2043" s="7"/>
      <c r="Z2043" s="7"/>
    </row>
    <row r="2044" customFormat="false" ht="11.25" hidden="false" customHeight="false" outlineLevel="0" collapsed="false">
      <c r="A2044" s="124"/>
      <c r="B2044" s="1" t="str">
        <f aca="false">MID(A2044,8,4)</f>
        <v/>
      </c>
      <c r="D2044" s="124"/>
      <c r="H2044" s="124"/>
      <c r="N2044" s="126"/>
      <c r="O2044" s="124"/>
      <c r="V2044" s="7"/>
      <c r="W2044" s="7"/>
      <c r="X2044" s="7"/>
      <c r="Y2044" s="7"/>
      <c r="Z2044" s="7"/>
    </row>
    <row r="2045" customFormat="false" ht="11.25" hidden="false" customHeight="false" outlineLevel="0" collapsed="false">
      <c r="A2045" s="124"/>
      <c r="B2045" s="1" t="str">
        <f aca="false">MID(A2045,8,4)</f>
        <v/>
      </c>
      <c r="D2045" s="124"/>
      <c r="H2045" s="124"/>
      <c r="N2045" s="126"/>
      <c r="O2045" s="124"/>
      <c r="V2045" s="7"/>
      <c r="W2045" s="7"/>
      <c r="X2045" s="7"/>
      <c r="Y2045" s="7"/>
      <c r="Z2045" s="7"/>
    </row>
    <row r="2046" customFormat="false" ht="11.25" hidden="false" customHeight="false" outlineLevel="0" collapsed="false">
      <c r="A2046" s="124"/>
      <c r="B2046" s="1" t="str">
        <f aca="false">MID(A2046,8,4)</f>
        <v/>
      </c>
      <c r="D2046" s="124"/>
      <c r="H2046" s="124"/>
      <c r="N2046" s="126"/>
      <c r="O2046" s="124"/>
      <c r="V2046" s="7"/>
      <c r="W2046" s="7"/>
      <c r="X2046" s="7"/>
      <c r="Y2046" s="7"/>
      <c r="Z2046" s="7"/>
    </row>
    <row r="2047" customFormat="false" ht="11.25" hidden="false" customHeight="false" outlineLevel="0" collapsed="false">
      <c r="A2047" s="124"/>
      <c r="B2047" s="1" t="str">
        <f aca="false">MID(A2047,8,4)</f>
        <v/>
      </c>
      <c r="D2047" s="124"/>
      <c r="H2047" s="124"/>
      <c r="N2047" s="126"/>
      <c r="O2047" s="124"/>
      <c r="V2047" s="7"/>
      <c r="W2047" s="7"/>
      <c r="X2047" s="7"/>
      <c r="Y2047" s="7"/>
      <c r="Z2047" s="7"/>
    </row>
    <row r="2048" customFormat="false" ht="11.25" hidden="false" customHeight="false" outlineLevel="0" collapsed="false">
      <c r="A2048" s="124"/>
      <c r="B2048" s="1" t="str">
        <f aca="false">MID(A2048,8,4)</f>
        <v/>
      </c>
      <c r="D2048" s="124"/>
      <c r="H2048" s="124"/>
      <c r="N2048" s="126"/>
      <c r="O2048" s="124"/>
      <c r="V2048" s="7"/>
      <c r="W2048" s="7"/>
      <c r="X2048" s="7"/>
      <c r="Y2048" s="7"/>
      <c r="Z2048" s="7"/>
    </row>
    <row r="2049" customFormat="false" ht="11.25" hidden="false" customHeight="false" outlineLevel="0" collapsed="false">
      <c r="A2049" s="124"/>
      <c r="B2049" s="1" t="str">
        <f aca="false">MID(A2049,8,4)</f>
        <v/>
      </c>
      <c r="D2049" s="124"/>
      <c r="H2049" s="124"/>
      <c r="N2049" s="126"/>
      <c r="O2049" s="124"/>
      <c r="V2049" s="7"/>
      <c r="W2049" s="7"/>
      <c r="X2049" s="7"/>
      <c r="Y2049" s="7"/>
      <c r="Z2049" s="7"/>
    </row>
    <row r="2050" customFormat="false" ht="11.25" hidden="false" customHeight="false" outlineLevel="0" collapsed="false">
      <c r="A2050" s="124"/>
      <c r="B2050" s="1" t="str">
        <f aca="false">MID(A2050,8,4)</f>
        <v/>
      </c>
      <c r="D2050" s="124"/>
      <c r="H2050" s="124"/>
      <c r="N2050" s="126"/>
      <c r="O2050" s="124"/>
      <c r="V2050" s="7"/>
      <c r="W2050" s="7"/>
      <c r="X2050" s="7"/>
      <c r="Y2050" s="7"/>
      <c r="Z2050" s="7"/>
    </row>
    <row r="2051" customFormat="false" ht="11.25" hidden="false" customHeight="false" outlineLevel="0" collapsed="false">
      <c r="A2051" s="124"/>
      <c r="B2051" s="1" t="str">
        <f aca="false">MID(A2051,8,4)</f>
        <v/>
      </c>
      <c r="D2051" s="124"/>
      <c r="H2051" s="124"/>
      <c r="N2051" s="126"/>
      <c r="O2051" s="124"/>
      <c r="V2051" s="7"/>
      <c r="W2051" s="7"/>
      <c r="X2051" s="7"/>
      <c r="Y2051" s="7"/>
      <c r="Z2051" s="7"/>
    </row>
    <row r="2052" customFormat="false" ht="11.25" hidden="false" customHeight="false" outlineLevel="0" collapsed="false">
      <c r="A2052" s="124"/>
      <c r="B2052" s="1" t="str">
        <f aca="false">MID(A2052,8,4)</f>
        <v/>
      </c>
      <c r="D2052" s="124"/>
      <c r="H2052" s="124"/>
      <c r="N2052" s="126"/>
      <c r="O2052" s="124"/>
      <c r="V2052" s="7"/>
      <c r="W2052" s="7"/>
      <c r="X2052" s="7"/>
      <c r="Y2052" s="7"/>
      <c r="Z2052" s="7"/>
    </row>
    <row r="2053" customFormat="false" ht="11.25" hidden="false" customHeight="false" outlineLevel="0" collapsed="false">
      <c r="A2053" s="124"/>
      <c r="B2053" s="1" t="str">
        <f aca="false">MID(A2053,8,4)</f>
        <v/>
      </c>
      <c r="D2053" s="124"/>
      <c r="H2053" s="124"/>
      <c r="N2053" s="126"/>
      <c r="O2053" s="124"/>
      <c r="V2053" s="7"/>
      <c r="W2053" s="7"/>
      <c r="X2053" s="7"/>
      <c r="Y2053" s="7"/>
      <c r="Z2053" s="7"/>
    </row>
    <row r="2054" customFormat="false" ht="11.25" hidden="false" customHeight="false" outlineLevel="0" collapsed="false">
      <c r="A2054" s="124"/>
      <c r="B2054" s="1" t="str">
        <f aca="false">MID(A2054,8,4)</f>
        <v/>
      </c>
      <c r="D2054" s="124"/>
      <c r="H2054" s="124"/>
      <c r="N2054" s="126"/>
      <c r="O2054" s="124"/>
      <c r="V2054" s="7"/>
      <c r="W2054" s="7"/>
      <c r="X2054" s="7"/>
      <c r="Y2054" s="7"/>
      <c r="Z2054" s="7"/>
    </row>
    <row r="2055" customFormat="false" ht="11.25" hidden="false" customHeight="false" outlineLevel="0" collapsed="false">
      <c r="A2055" s="124"/>
      <c r="B2055" s="1" t="str">
        <f aca="false">MID(A2055,8,4)</f>
        <v/>
      </c>
      <c r="D2055" s="124"/>
      <c r="H2055" s="124"/>
      <c r="N2055" s="126"/>
      <c r="O2055" s="124"/>
      <c r="V2055" s="7"/>
      <c r="W2055" s="7"/>
      <c r="X2055" s="7"/>
      <c r="Y2055" s="7"/>
      <c r="Z2055" s="7"/>
    </row>
    <row r="2056" customFormat="false" ht="11.25" hidden="false" customHeight="false" outlineLevel="0" collapsed="false">
      <c r="A2056" s="124"/>
      <c r="B2056" s="1" t="str">
        <f aca="false">MID(A2056,8,4)</f>
        <v/>
      </c>
      <c r="D2056" s="124"/>
      <c r="H2056" s="124"/>
      <c r="N2056" s="126"/>
      <c r="O2056" s="124"/>
      <c r="V2056" s="7"/>
      <c r="W2056" s="7"/>
      <c r="X2056" s="7"/>
      <c r="Y2056" s="7"/>
      <c r="Z2056" s="7"/>
    </row>
    <row r="2057" customFormat="false" ht="11.25" hidden="false" customHeight="false" outlineLevel="0" collapsed="false">
      <c r="A2057" s="124"/>
      <c r="B2057" s="1" t="str">
        <f aca="false">MID(A2057,8,4)</f>
        <v/>
      </c>
      <c r="D2057" s="124"/>
      <c r="H2057" s="124"/>
      <c r="N2057" s="126"/>
      <c r="O2057" s="124"/>
      <c r="V2057" s="7"/>
      <c r="W2057" s="7"/>
      <c r="X2057" s="7"/>
      <c r="Y2057" s="7"/>
      <c r="Z2057" s="7"/>
    </row>
    <row r="2058" customFormat="false" ht="11.25" hidden="false" customHeight="false" outlineLevel="0" collapsed="false">
      <c r="A2058" s="124"/>
      <c r="B2058" s="1" t="str">
        <f aca="false">MID(A2058,8,4)</f>
        <v/>
      </c>
      <c r="D2058" s="124"/>
      <c r="H2058" s="124"/>
      <c r="N2058" s="126"/>
      <c r="O2058" s="124"/>
      <c r="V2058" s="7"/>
      <c r="W2058" s="7"/>
      <c r="X2058" s="7"/>
      <c r="Y2058" s="7"/>
      <c r="Z2058" s="7"/>
    </row>
    <row r="2059" customFormat="false" ht="11.25" hidden="false" customHeight="false" outlineLevel="0" collapsed="false">
      <c r="A2059" s="124"/>
      <c r="B2059" s="1" t="str">
        <f aca="false">MID(A2059,8,4)</f>
        <v/>
      </c>
      <c r="D2059" s="124"/>
      <c r="H2059" s="124"/>
      <c r="N2059" s="126"/>
      <c r="O2059" s="124"/>
      <c r="V2059" s="7"/>
      <c r="W2059" s="7"/>
      <c r="X2059" s="7"/>
      <c r="Y2059" s="7"/>
      <c r="Z2059" s="7"/>
    </row>
    <row r="2060" customFormat="false" ht="11.25" hidden="false" customHeight="false" outlineLevel="0" collapsed="false">
      <c r="A2060" s="124"/>
      <c r="B2060" s="1" t="str">
        <f aca="false">MID(A2060,8,4)</f>
        <v/>
      </c>
      <c r="D2060" s="124"/>
      <c r="H2060" s="124"/>
      <c r="N2060" s="126"/>
      <c r="O2060" s="124"/>
      <c r="V2060" s="7"/>
      <c r="W2060" s="7"/>
      <c r="X2060" s="7"/>
      <c r="Y2060" s="7"/>
      <c r="Z2060" s="7"/>
    </row>
    <row r="2061" customFormat="false" ht="11.25" hidden="false" customHeight="false" outlineLevel="0" collapsed="false">
      <c r="A2061" s="124"/>
      <c r="B2061" s="1" t="str">
        <f aca="false">MID(A2061,8,4)</f>
        <v/>
      </c>
      <c r="D2061" s="124"/>
      <c r="H2061" s="124"/>
      <c r="N2061" s="126"/>
      <c r="O2061" s="124"/>
      <c r="V2061" s="7"/>
      <c r="W2061" s="7"/>
      <c r="X2061" s="7"/>
      <c r="Y2061" s="7"/>
      <c r="Z2061" s="7"/>
    </row>
    <row r="2062" customFormat="false" ht="11.25" hidden="false" customHeight="false" outlineLevel="0" collapsed="false">
      <c r="A2062" s="124"/>
      <c r="B2062" s="1" t="str">
        <f aca="false">MID(A2062,8,4)</f>
        <v/>
      </c>
      <c r="D2062" s="124"/>
      <c r="H2062" s="124"/>
      <c r="N2062" s="126"/>
      <c r="O2062" s="124"/>
      <c r="V2062" s="7"/>
      <c r="W2062" s="7"/>
      <c r="X2062" s="7"/>
      <c r="Y2062" s="7"/>
      <c r="Z2062" s="7"/>
    </row>
    <row r="2063" customFormat="false" ht="11.25" hidden="false" customHeight="false" outlineLevel="0" collapsed="false">
      <c r="A2063" s="124"/>
      <c r="B2063" s="1" t="str">
        <f aca="false">MID(A2063,8,4)</f>
        <v/>
      </c>
      <c r="D2063" s="124"/>
      <c r="H2063" s="124"/>
      <c r="N2063" s="126"/>
      <c r="O2063" s="124"/>
      <c r="V2063" s="7"/>
      <c r="W2063" s="7"/>
      <c r="X2063" s="7"/>
      <c r="Y2063" s="7"/>
      <c r="Z2063" s="7"/>
    </row>
    <row r="2064" customFormat="false" ht="11.25" hidden="false" customHeight="false" outlineLevel="0" collapsed="false">
      <c r="A2064" s="124"/>
      <c r="B2064" s="1" t="str">
        <f aca="false">MID(A2064,8,4)</f>
        <v/>
      </c>
      <c r="D2064" s="124"/>
      <c r="H2064" s="124"/>
      <c r="N2064" s="126"/>
      <c r="O2064" s="124"/>
      <c r="V2064" s="7"/>
      <c r="W2064" s="7"/>
      <c r="X2064" s="7"/>
      <c r="Y2064" s="7"/>
      <c r="Z2064" s="7"/>
    </row>
    <row r="2065" customFormat="false" ht="11.25" hidden="false" customHeight="false" outlineLevel="0" collapsed="false">
      <c r="A2065" s="124"/>
      <c r="B2065" s="1" t="str">
        <f aca="false">MID(A2065,8,4)</f>
        <v/>
      </c>
      <c r="D2065" s="124"/>
      <c r="H2065" s="124"/>
      <c r="N2065" s="126"/>
      <c r="O2065" s="124"/>
      <c r="V2065" s="7"/>
      <c r="W2065" s="7"/>
      <c r="X2065" s="7"/>
      <c r="Y2065" s="7"/>
      <c r="Z2065" s="7"/>
    </row>
    <row r="2066" customFormat="false" ht="11.25" hidden="false" customHeight="false" outlineLevel="0" collapsed="false">
      <c r="A2066" s="124"/>
      <c r="B2066" s="1" t="str">
        <f aca="false">MID(A2066,8,4)</f>
        <v/>
      </c>
      <c r="D2066" s="124"/>
      <c r="H2066" s="124"/>
      <c r="N2066" s="126"/>
      <c r="O2066" s="124"/>
      <c r="V2066" s="7"/>
      <c r="W2066" s="7"/>
      <c r="X2066" s="7"/>
      <c r="Y2066" s="7"/>
      <c r="Z2066" s="7"/>
    </row>
    <row r="2067" customFormat="false" ht="11.25" hidden="false" customHeight="false" outlineLevel="0" collapsed="false">
      <c r="A2067" s="124"/>
      <c r="B2067" s="1" t="str">
        <f aca="false">MID(A2067,8,4)</f>
        <v/>
      </c>
      <c r="D2067" s="124"/>
      <c r="H2067" s="124"/>
      <c r="N2067" s="126"/>
      <c r="O2067" s="124"/>
      <c r="V2067" s="7"/>
      <c r="W2067" s="7"/>
      <c r="X2067" s="7"/>
      <c r="Y2067" s="7"/>
      <c r="Z2067" s="7"/>
    </row>
    <row r="2068" customFormat="false" ht="11.25" hidden="false" customHeight="false" outlineLevel="0" collapsed="false">
      <c r="A2068" s="124"/>
      <c r="B2068" s="1" t="str">
        <f aca="false">MID(A2068,8,4)</f>
        <v/>
      </c>
      <c r="D2068" s="124"/>
      <c r="H2068" s="124"/>
      <c r="N2068" s="126"/>
      <c r="O2068" s="124"/>
      <c r="V2068" s="7"/>
      <c r="W2068" s="7"/>
      <c r="X2068" s="7"/>
      <c r="Y2068" s="7"/>
      <c r="Z2068" s="7"/>
    </row>
    <row r="2069" customFormat="false" ht="11.25" hidden="false" customHeight="false" outlineLevel="0" collapsed="false">
      <c r="A2069" s="124"/>
      <c r="B2069" s="1" t="str">
        <f aca="false">MID(A2069,8,4)</f>
        <v/>
      </c>
      <c r="D2069" s="124"/>
      <c r="H2069" s="124"/>
      <c r="N2069" s="126"/>
      <c r="O2069" s="124"/>
      <c r="V2069" s="7"/>
      <c r="W2069" s="7"/>
      <c r="X2069" s="7"/>
      <c r="Y2069" s="7"/>
      <c r="Z2069" s="7"/>
    </row>
    <row r="2070" customFormat="false" ht="11.25" hidden="false" customHeight="false" outlineLevel="0" collapsed="false">
      <c r="A2070" s="124"/>
      <c r="B2070" s="1" t="str">
        <f aca="false">MID(A2070,8,4)</f>
        <v/>
      </c>
      <c r="D2070" s="124"/>
      <c r="H2070" s="124"/>
      <c r="N2070" s="126"/>
      <c r="O2070" s="124"/>
      <c r="V2070" s="7"/>
      <c r="W2070" s="7"/>
      <c r="X2070" s="7"/>
      <c r="Y2070" s="7"/>
      <c r="Z2070" s="7"/>
    </row>
    <row r="2071" customFormat="false" ht="11.25" hidden="false" customHeight="false" outlineLevel="0" collapsed="false">
      <c r="A2071" s="124"/>
      <c r="B2071" s="1" t="str">
        <f aca="false">MID(A2071,8,4)</f>
        <v/>
      </c>
      <c r="D2071" s="124"/>
      <c r="H2071" s="124"/>
      <c r="N2071" s="126"/>
      <c r="O2071" s="124"/>
      <c r="V2071" s="7"/>
      <c r="W2071" s="7"/>
      <c r="X2071" s="7"/>
      <c r="Y2071" s="7"/>
      <c r="Z2071" s="7"/>
    </row>
    <row r="2072" customFormat="false" ht="11.25" hidden="false" customHeight="false" outlineLevel="0" collapsed="false">
      <c r="A2072" s="124"/>
      <c r="B2072" s="1" t="str">
        <f aca="false">MID(A2072,8,4)</f>
        <v/>
      </c>
      <c r="D2072" s="124"/>
      <c r="H2072" s="124"/>
      <c r="N2072" s="126"/>
      <c r="O2072" s="124"/>
      <c r="V2072" s="7"/>
      <c r="W2072" s="7"/>
      <c r="X2072" s="7"/>
      <c r="Y2072" s="7"/>
      <c r="Z2072" s="7"/>
    </row>
    <row r="2073" customFormat="false" ht="11.25" hidden="false" customHeight="false" outlineLevel="0" collapsed="false">
      <c r="A2073" s="124"/>
      <c r="B2073" s="1" t="str">
        <f aca="false">MID(A2073,8,4)</f>
        <v/>
      </c>
      <c r="D2073" s="124"/>
      <c r="H2073" s="124"/>
      <c r="N2073" s="126"/>
      <c r="O2073" s="124"/>
      <c r="V2073" s="7"/>
      <c r="W2073" s="7"/>
      <c r="X2073" s="7"/>
      <c r="Y2073" s="7"/>
      <c r="Z2073" s="7"/>
    </row>
    <row r="2074" customFormat="false" ht="11.25" hidden="false" customHeight="false" outlineLevel="0" collapsed="false">
      <c r="A2074" s="124"/>
      <c r="B2074" s="1" t="str">
        <f aca="false">MID(A2074,8,4)</f>
        <v/>
      </c>
      <c r="D2074" s="124"/>
      <c r="H2074" s="124"/>
      <c r="N2074" s="126"/>
      <c r="O2074" s="124"/>
      <c r="V2074" s="7"/>
      <c r="W2074" s="7"/>
      <c r="X2074" s="7"/>
      <c r="Y2074" s="7"/>
      <c r="Z2074" s="7"/>
    </row>
    <row r="2075" customFormat="false" ht="11.25" hidden="false" customHeight="false" outlineLevel="0" collapsed="false">
      <c r="A2075" s="124"/>
      <c r="B2075" s="1" t="str">
        <f aca="false">MID(A2075,8,4)</f>
        <v/>
      </c>
      <c r="D2075" s="124"/>
      <c r="H2075" s="124"/>
      <c r="N2075" s="126"/>
      <c r="O2075" s="124"/>
      <c r="V2075" s="7"/>
      <c r="W2075" s="7"/>
      <c r="X2075" s="7"/>
      <c r="Y2075" s="7"/>
      <c r="Z2075" s="7"/>
    </row>
    <row r="2076" customFormat="false" ht="11.25" hidden="false" customHeight="false" outlineLevel="0" collapsed="false">
      <c r="A2076" s="124"/>
      <c r="B2076" s="1" t="str">
        <f aca="false">MID(A2076,8,4)</f>
        <v/>
      </c>
      <c r="D2076" s="124"/>
      <c r="H2076" s="124"/>
      <c r="N2076" s="126"/>
      <c r="O2076" s="124"/>
      <c r="V2076" s="7"/>
      <c r="W2076" s="7"/>
      <c r="X2076" s="7"/>
      <c r="Y2076" s="7"/>
      <c r="Z2076" s="7"/>
    </row>
    <row r="2077" customFormat="false" ht="11.25" hidden="false" customHeight="false" outlineLevel="0" collapsed="false">
      <c r="A2077" s="124"/>
      <c r="B2077" s="1" t="str">
        <f aca="false">MID(A2077,8,4)</f>
        <v/>
      </c>
      <c r="D2077" s="124"/>
      <c r="H2077" s="124"/>
      <c r="N2077" s="126"/>
      <c r="O2077" s="124"/>
      <c r="V2077" s="7"/>
      <c r="W2077" s="7"/>
      <c r="X2077" s="7"/>
      <c r="Y2077" s="7"/>
      <c r="Z2077" s="7"/>
    </row>
    <row r="2078" customFormat="false" ht="11.25" hidden="false" customHeight="false" outlineLevel="0" collapsed="false">
      <c r="A2078" s="124"/>
      <c r="B2078" s="1" t="str">
        <f aca="false">MID(A2078,8,4)</f>
        <v/>
      </c>
      <c r="D2078" s="124"/>
      <c r="H2078" s="124"/>
      <c r="N2078" s="126"/>
      <c r="O2078" s="124"/>
      <c r="V2078" s="7"/>
      <c r="W2078" s="7"/>
      <c r="X2078" s="7"/>
      <c r="Y2078" s="7"/>
      <c r="Z2078" s="7"/>
    </row>
    <row r="2079" customFormat="false" ht="11.25" hidden="false" customHeight="false" outlineLevel="0" collapsed="false">
      <c r="A2079" s="124"/>
      <c r="B2079" s="1" t="str">
        <f aca="false">MID(A2079,8,4)</f>
        <v/>
      </c>
      <c r="D2079" s="124"/>
      <c r="H2079" s="124"/>
      <c r="N2079" s="126"/>
      <c r="O2079" s="124"/>
      <c r="V2079" s="7"/>
      <c r="W2079" s="7"/>
      <c r="X2079" s="7"/>
      <c r="Y2079" s="7"/>
      <c r="Z2079" s="7"/>
    </row>
    <row r="2080" customFormat="false" ht="11.25" hidden="false" customHeight="false" outlineLevel="0" collapsed="false">
      <c r="A2080" s="124"/>
      <c r="B2080" s="1" t="str">
        <f aca="false">MID(A2080,8,4)</f>
        <v/>
      </c>
      <c r="D2080" s="124"/>
      <c r="H2080" s="124"/>
      <c r="N2080" s="126"/>
      <c r="O2080" s="124"/>
      <c r="V2080" s="7"/>
      <c r="W2080" s="7"/>
      <c r="X2080" s="7"/>
      <c r="Y2080" s="7"/>
      <c r="Z2080" s="7"/>
    </row>
    <row r="2081" customFormat="false" ht="11.25" hidden="false" customHeight="false" outlineLevel="0" collapsed="false">
      <c r="A2081" s="124"/>
      <c r="B2081" s="1" t="str">
        <f aca="false">MID(A2081,8,4)</f>
        <v/>
      </c>
      <c r="D2081" s="124"/>
      <c r="H2081" s="124"/>
      <c r="N2081" s="126"/>
      <c r="O2081" s="124"/>
      <c r="V2081" s="7"/>
      <c r="W2081" s="7"/>
      <c r="X2081" s="7"/>
      <c r="Y2081" s="7"/>
      <c r="Z2081" s="7"/>
    </row>
    <row r="2082" customFormat="false" ht="11.25" hidden="false" customHeight="false" outlineLevel="0" collapsed="false">
      <c r="A2082" s="124"/>
      <c r="B2082" s="1" t="str">
        <f aca="false">MID(A2082,8,4)</f>
        <v/>
      </c>
      <c r="D2082" s="124"/>
      <c r="H2082" s="124"/>
      <c r="N2082" s="126"/>
      <c r="O2082" s="124"/>
      <c r="V2082" s="7"/>
      <c r="W2082" s="7"/>
      <c r="X2082" s="7"/>
      <c r="Y2082" s="7"/>
      <c r="Z2082" s="7"/>
    </row>
    <row r="2083" customFormat="false" ht="11.25" hidden="false" customHeight="false" outlineLevel="0" collapsed="false">
      <c r="A2083" s="124"/>
      <c r="B2083" s="1" t="str">
        <f aca="false">MID(A2083,8,4)</f>
        <v/>
      </c>
      <c r="D2083" s="124"/>
      <c r="H2083" s="124"/>
      <c r="N2083" s="126"/>
      <c r="O2083" s="124"/>
      <c r="V2083" s="7"/>
      <c r="W2083" s="7"/>
      <c r="X2083" s="7"/>
      <c r="Y2083" s="7"/>
      <c r="Z2083" s="7"/>
    </row>
    <row r="2084" customFormat="false" ht="11.25" hidden="false" customHeight="false" outlineLevel="0" collapsed="false">
      <c r="A2084" s="124"/>
      <c r="B2084" s="1" t="str">
        <f aca="false">MID(A2084,8,4)</f>
        <v/>
      </c>
      <c r="D2084" s="124"/>
      <c r="H2084" s="124"/>
      <c r="N2084" s="126"/>
      <c r="O2084" s="124"/>
      <c r="V2084" s="7"/>
      <c r="W2084" s="7"/>
      <c r="X2084" s="7"/>
      <c r="Y2084" s="7"/>
      <c r="Z2084" s="7"/>
    </row>
    <row r="2085" customFormat="false" ht="11.25" hidden="false" customHeight="false" outlineLevel="0" collapsed="false">
      <c r="A2085" s="124"/>
      <c r="B2085" s="1" t="str">
        <f aca="false">MID(A2085,8,4)</f>
        <v/>
      </c>
      <c r="D2085" s="124"/>
      <c r="H2085" s="124"/>
      <c r="N2085" s="126"/>
      <c r="O2085" s="124"/>
      <c r="V2085" s="7"/>
      <c r="W2085" s="7"/>
      <c r="X2085" s="7"/>
      <c r="Y2085" s="7"/>
      <c r="Z2085" s="7"/>
    </row>
    <row r="2086" customFormat="false" ht="11.25" hidden="false" customHeight="false" outlineLevel="0" collapsed="false">
      <c r="A2086" s="124"/>
      <c r="B2086" s="1" t="str">
        <f aca="false">MID(A2086,8,4)</f>
        <v/>
      </c>
      <c r="D2086" s="124"/>
      <c r="H2086" s="124"/>
      <c r="N2086" s="126"/>
      <c r="O2086" s="124"/>
      <c r="V2086" s="7"/>
      <c r="W2086" s="7"/>
      <c r="X2086" s="7"/>
      <c r="Y2086" s="7"/>
      <c r="Z2086" s="7"/>
    </row>
    <row r="2087" customFormat="false" ht="11.25" hidden="false" customHeight="false" outlineLevel="0" collapsed="false">
      <c r="A2087" s="124"/>
      <c r="B2087" s="1" t="str">
        <f aca="false">MID(A2087,8,4)</f>
        <v/>
      </c>
      <c r="D2087" s="124"/>
      <c r="H2087" s="124"/>
      <c r="N2087" s="126"/>
      <c r="O2087" s="124"/>
      <c r="V2087" s="7"/>
      <c r="W2087" s="7"/>
      <c r="X2087" s="7"/>
      <c r="Y2087" s="7"/>
      <c r="Z2087" s="7"/>
    </row>
    <row r="2088" customFormat="false" ht="11.25" hidden="false" customHeight="false" outlineLevel="0" collapsed="false">
      <c r="A2088" s="124"/>
      <c r="B2088" s="1" t="str">
        <f aca="false">MID(A2088,8,4)</f>
        <v/>
      </c>
      <c r="D2088" s="124"/>
      <c r="H2088" s="124"/>
      <c r="N2088" s="126"/>
      <c r="O2088" s="124"/>
      <c r="V2088" s="7"/>
      <c r="W2088" s="7"/>
      <c r="X2088" s="7"/>
      <c r="Y2088" s="7"/>
      <c r="Z2088" s="7"/>
    </row>
    <row r="2089" customFormat="false" ht="11.25" hidden="false" customHeight="false" outlineLevel="0" collapsed="false">
      <c r="A2089" s="124"/>
      <c r="B2089" s="1" t="str">
        <f aca="false">MID(A2089,8,4)</f>
        <v/>
      </c>
      <c r="D2089" s="124"/>
      <c r="H2089" s="124"/>
      <c r="N2089" s="126"/>
      <c r="O2089" s="124"/>
      <c r="V2089" s="7"/>
      <c r="W2089" s="7"/>
      <c r="X2089" s="7"/>
      <c r="Y2089" s="7"/>
      <c r="Z2089" s="7"/>
    </row>
    <row r="2090" customFormat="false" ht="11.25" hidden="false" customHeight="false" outlineLevel="0" collapsed="false">
      <c r="A2090" s="124"/>
      <c r="B2090" s="1" t="str">
        <f aca="false">MID(A2090,8,4)</f>
        <v/>
      </c>
      <c r="D2090" s="124"/>
      <c r="H2090" s="124"/>
      <c r="N2090" s="126"/>
      <c r="O2090" s="124"/>
      <c r="V2090" s="7"/>
      <c r="W2090" s="7"/>
      <c r="X2090" s="7"/>
      <c r="Y2090" s="7"/>
      <c r="Z2090" s="7"/>
    </row>
    <row r="2091" customFormat="false" ht="11.25" hidden="false" customHeight="false" outlineLevel="0" collapsed="false">
      <c r="A2091" s="124"/>
      <c r="B2091" s="1" t="str">
        <f aca="false">MID(A2091,8,4)</f>
        <v/>
      </c>
      <c r="D2091" s="124"/>
      <c r="H2091" s="124"/>
      <c r="N2091" s="126"/>
      <c r="O2091" s="124"/>
      <c r="V2091" s="7"/>
      <c r="W2091" s="7"/>
      <c r="X2091" s="7"/>
      <c r="Y2091" s="7"/>
      <c r="Z2091" s="7"/>
    </row>
    <row r="2092" customFormat="false" ht="11.25" hidden="false" customHeight="false" outlineLevel="0" collapsed="false">
      <c r="A2092" s="124"/>
      <c r="B2092" s="1" t="str">
        <f aca="false">MID(A2092,8,4)</f>
        <v/>
      </c>
      <c r="D2092" s="124"/>
      <c r="H2092" s="124"/>
      <c r="N2092" s="126"/>
      <c r="O2092" s="124"/>
      <c r="V2092" s="7"/>
      <c r="W2092" s="7"/>
      <c r="X2092" s="7"/>
      <c r="Y2092" s="7"/>
      <c r="Z2092" s="7"/>
    </row>
    <row r="2093" customFormat="false" ht="11.25" hidden="false" customHeight="false" outlineLevel="0" collapsed="false">
      <c r="A2093" s="124"/>
      <c r="B2093" s="1" t="str">
        <f aca="false">MID(A2093,8,4)</f>
        <v/>
      </c>
      <c r="D2093" s="124"/>
      <c r="H2093" s="124"/>
      <c r="N2093" s="126"/>
      <c r="O2093" s="124"/>
      <c r="V2093" s="7"/>
      <c r="W2093" s="7"/>
      <c r="X2093" s="7"/>
      <c r="Y2093" s="7"/>
      <c r="Z2093" s="7"/>
    </row>
    <row r="2094" customFormat="false" ht="11.25" hidden="false" customHeight="false" outlineLevel="0" collapsed="false">
      <c r="A2094" s="124"/>
      <c r="B2094" s="1" t="str">
        <f aca="false">MID(A2094,8,4)</f>
        <v/>
      </c>
      <c r="D2094" s="124"/>
      <c r="H2094" s="124"/>
      <c r="N2094" s="126"/>
      <c r="O2094" s="124"/>
      <c r="V2094" s="7"/>
      <c r="W2094" s="7"/>
      <c r="X2094" s="7"/>
      <c r="Y2094" s="7"/>
      <c r="Z2094" s="7"/>
    </row>
    <row r="2095" customFormat="false" ht="11.25" hidden="false" customHeight="false" outlineLevel="0" collapsed="false">
      <c r="A2095" s="124"/>
      <c r="B2095" s="1" t="str">
        <f aca="false">MID(A2095,8,4)</f>
        <v/>
      </c>
      <c r="D2095" s="124"/>
      <c r="H2095" s="124"/>
      <c r="N2095" s="126"/>
      <c r="O2095" s="124"/>
      <c r="V2095" s="7"/>
      <c r="W2095" s="7"/>
      <c r="X2095" s="7"/>
      <c r="Y2095" s="7"/>
      <c r="Z2095" s="7"/>
    </row>
    <row r="2096" customFormat="false" ht="11.25" hidden="false" customHeight="false" outlineLevel="0" collapsed="false">
      <c r="A2096" s="124"/>
      <c r="B2096" s="1" t="str">
        <f aca="false">MID(A2096,8,4)</f>
        <v/>
      </c>
      <c r="D2096" s="124"/>
      <c r="H2096" s="124"/>
      <c r="N2096" s="126"/>
      <c r="O2096" s="124"/>
      <c r="V2096" s="7"/>
      <c r="W2096" s="7"/>
      <c r="X2096" s="7"/>
      <c r="Y2096" s="7"/>
      <c r="Z2096" s="7"/>
    </row>
    <row r="2097" customFormat="false" ht="11.25" hidden="false" customHeight="false" outlineLevel="0" collapsed="false">
      <c r="A2097" s="124"/>
      <c r="B2097" s="1" t="str">
        <f aca="false">MID(A2097,8,4)</f>
        <v/>
      </c>
      <c r="D2097" s="124"/>
      <c r="H2097" s="124"/>
      <c r="N2097" s="126"/>
      <c r="O2097" s="124"/>
      <c r="V2097" s="7"/>
      <c r="W2097" s="7"/>
      <c r="X2097" s="7"/>
      <c r="Y2097" s="7"/>
      <c r="Z2097" s="7"/>
    </row>
    <row r="2098" customFormat="false" ht="11.25" hidden="false" customHeight="false" outlineLevel="0" collapsed="false">
      <c r="A2098" s="124"/>
      <c r="B2098" s="1" t="str">
        <f aca="false">MID(A2098,8,4)</f>
        <v/>
      </c>
      <c r="D2098" s="124"/>
      <c r="H2098" s="124"/>
      <c r="N2098" s="126"/>
      <c r="O2098" s="124"/>
      <c r="V2098" s="7"/>
      <c r="W2098" s="7"/>
      <c r="X2098" s="7"/>
      <c r="Y2098" s="7"/>
      <c r="Z2098" s="7"/>
    </row>
    <row r="2099" customFormat="false" ht="11.25" hidden="false" customHeight="false" outlineLevel="0" collapsed="false">
      <c r="A2099" s="124"/>
      <c r="B2099" s="1" t="str">
        <f aca="false">MID(A2099,8,4)</f>
        <v/>
      </c>
      <c r="D2099" s="124"/>
      <c r="H2099" s="124"/>
      <c r="N2099" s="126"/>
      <c r="O2099" s="124"/>
      <c r="V2099" s="7"/>
      <c r="W2099" s="7"/>
      <c r="X2099" s="7"/>
      <c r="Y2099" s="7"/>
      <c r="Z2099" s="7"/>
    </row>
    <row r="2100" customFormat="false" ht="11.25" hidden="false" customHeight="false" outlineLevel="0" collapsed="false">
      <c r="A2100" s="124"/>
      <c r="B2100" s="1" t="str">
        <f aca="false">MID(A2100,8,4)</f>
        <v/>
      </c>
      <c r="D2100" s="124"/>
      <c r="H2100" s="124"/>
      <c r="N2100" s="126"/>
      <c r="O2100" s="124"/>
      <c r="V2100" s="7"/>
      <c r="W2100" s="7"/>
      <c r="X2100" s="7"/>
      <c r="Y2100" s="7"/>
      <c r="Z2100" s="7"/>
    </row>
    <row r="2101" customFormat="false" ht="11.25" hidden="false" customHeight="false" outlineLevel="0" collapsed="false">
      <c r="A2101" s="124"/>
      <c r="B2101" s="1" t="str">
        <f aca="false">MID(A2101,8,4)</f>
        <v/>
      </c>
      <c r="D2101" s="124"/>
      <c r="H2101" s="124"/>
      <c r="N2101" s="126"/>
      <c r="O2101" s="124"/>
      <c r="V2101" s="7"/>
      <c r="W2101" s="7"/>
      <c r="X2101" s="7"/>
      <c r="Y2101" s="7"/>
      <c r="Z2101" s="7"/>
    </row>
    <row r="2102" customFormat="false" ht="11.25" hidden="false" customHeight="false" outlineLevel="0" collapsed="false">
      <c r="A2102" s="124"/>
      <c r="B2102" s="1" t="str">
        <f aca="false">MID(A2102,8,4)</f>
        <v/>
      </c>
      <c r="D2102" s="124"/>
      <c r="H2102" s="124"/>
      <c r="N2102" s="126"/>
      <c r="O2102" s="124"/>
      <c r="V2102" s="7"/>
      <c r="W2102" s="7"/>
      <c r="X2102" s="7"/>
      <c r="Y2102" s="7"/>
      <c r="Z2102" s="7"/>
    </row>
    <row r="2103" customFormat="false" ht="11.25" hidden="false" customHeight="false" outlineLevel="0" collapsed="false">
      <c r="A2103" s="124"/>
      <c r="B2103" s="1" t="str">
        <f aca="false">MID(A2103,8,4)</f>
        <v/>
      </c>
      <c r="D2103" s="124"/>
      <c r="H2103" s="124"/>
      <c r="N2103" s="126"/>
      <c r="O2103" s="124"/>
      <c r="V2103" s="7"/>
      <c r="W2103" s="7"/>
      <c r="X2103" s="7"/>
      <c r="Y2103" s="7"/>
      <c r="Z2103" s="7"/>
    </row>
    <row r="2104" customFormat="false" ht="11.25" hidden="false" customHeight="false" outlineLevel="0" collapsed="false">
      <c r="A2104" s="124"/>
      <c r="B2104" s="1" t="str">
        <f aca="false">MID(A2104,8,4)</f>
        <v/>
      </c>
      <c r="D2104" s="124"/>
      <c r="H2104" s="124"/>
      <c r="N2104" s="126"/>
      <c r="O2104" s="124"/>
      <c r="V2104" s="7"/>
      <c r="W2104" s="7"/>
      <c r="X2104" s="7"/>
      <c r="Y2104" s="7"/>
      <c r="Z2104" s="7"/>
    </row>
    <row r="2105" customFormat="false" ht="11.25" hidden="false" customHeight="false" outlineLevel="0" collapsed="false">
      <c r="A2105" s="124"/>
      <c r="B2105" s="1" t="str">
        <f aca="false">MID(A2105,8,4)</f>
        <v/>
      </c>
      <c r="D2105" s="124"/>
      <c r="H2105" s="124"/>
      <c r="N2105" s="126"/>
      <c r="O2105" s="124"/>
      <c r="V2105" s="7"/>
      <c r="W2105" s="7"/>
      <c r="X2105" s="7"/>
      <c r="Y2105" s="7"/>
      <c r="Z2105" s="7"/>
    </row>
    <row r="2106" customFormat="false" ht="11.25" hidden="false" customHeight="false" outlineLevel="0" collapsed="false">
      <c r="A2106" s="124"/>
      <c r="B2106" s="1" t="str">
        <f aca="false">MID(A2106,8,4)</f>
        <v/>
      </c>
      <c r="D2106" s="124"/>
      <c r="H2106" s="124"/>
      <c r="N2106" s="126"/>
      <c r="O2106" s="124"/>
      <c r="V2106" s="7"/>
      <c r="W2106" s="7"/>
      <c r="X2106" s="7"/>
      <c r="Y2106" s="7"/>
      <c r="Z2106" s="7"/>
    </row>
    <row r="2107" customFormat="false" ht="11.25" hidden="false" customHeight="false" outlineLevel="0" collapsed="false">
      <c r="A2107" s="124"/>
      <c r="B2107" s="1" t="str">
        <f aca="false">MID(A2107,8,4)</f>
        <v/>
      </c>
      <c r="D2107" s="124"/>
      <c r="H2107" s="124"/>
      <c r="N2107" s="126"/>
      <c r="O2107" s="124"/>
      <c r="V2107" s="7"/>
      <c r="W2107" s="7"/>
      <c r="X2107" s="7"/>
      <c r="Y2107" s="7"/>
      <c r="Z2107" s="7"/>
    </row>
    <row r="2108" customFormat="false" ht="11.25" hidden="false" customHeight="false" outlineLevel="0" collapsed="false">
      <c r="A2108" s="124"/>
      <c r="B2108" s="1" t="str">
        <f aca="false">MID(A2108,8,4)</f>
        <v/>
      </c>
      <c r="D2108" s="124"/>
      <c r="H2108" s="124"/>
      <c r="N2108" s="126"/>
      <c r="O2108" s="124"/>
      <c r="V2108" s="7"/>
      <c r="W2108" s="7"/>
      <c r="X2108" s="7"/>
      <c r="Y2108" s="7"/>
      <c r="Z2108" s="7"/>
    </row>
    <row r="2109" customFormat="false" ht="11.25" hidden="false" customHeight="false" outlineLevel="0" collapsed="false">
      <c r="A2109" s="124"/>
      <c r="B2109" s="1" t="str">
        <f aca="false">MID(A2109,8,4)</f>
        <v/>
      </c>
      <c r="D2109" s="124"/>
      <c r="H2109" s="124"/>
      <c r="N2109" s="126"/>
      <c r="O2109" s="124"/>
      <c r="V2109" s="7"/>
      <c r="W2109" s="7"/>
      <c r="X2109" s="7"/>
      <c r="Y2109" s="7"/>
      <c r="Z2109" s="7"/>
    </row>
    <row r="2110" customFormat="false" ht="11.25" hidden="false" customHeight="false" outlineLevel="0" collapsed="false">
      <c r="A2110" s="124"/>
      <c r="B2110" s="1" t="str">
        <f aca="false">MID(A2110,8,4)</f>
        <v/>
      </c>
      <c r="D2110" s="124"/>
      <c r="H2110" s="124"/>
      <c r="N2110" s="126"/>
      <c r="O2110" s="124"/>
      <c r="V2110" s="7"/>
      <c r="W2110" s="7"/>
      <c r="X2110" s="7"/>
      <c r="Y2110" s="7"/>
      <c r="Z2110" s="7"/>
    </row>
    <row r="2111" customFormat="false" ht="11.25" hidden="false" customHeight="false" outlineLevel="0" collapsed="false">
      <c r="A2111" s="124"/>
      <c r="B2111" s="1" t="str">
        <f aca="false">MID(A2111,8,4)</f>
        <v/>
      </c>
      <c r="D2111" s="124"/>
      <c r="H2111" s="124"/>
      <c r="N2111" s="126"/>
      <c r="O2111" s="124"/>
      <c r="V2111" s="7"/>
      <c r="W2111" s="7"/>
      <c r="X2111" s="7"/>
      <c r="Y2111" s="7"/>
      <c r="Z2111" s="7"/>
    </row>
    <row r="2112" customFormat="false" ht="11.25" hidden="false" customHeight="false" outlineLevel="0" collapsed="false">
      <c r="A2112" s="124"/>
      <c r="B2112" s="1" t="str">
        <f aca="false">MID(A2112,8,4)</f>
        <v/>
      </c>
      <c r="D2112" s="124"/>
      <c r="H2112" s="124"/>
      <c r="N2112" s="126"/>
      <c r="O2112" s="124"/>
      <c r="V2112" s="7"/>
      <c r="W2112" s="7"/>
      <c r="X2112" s="7"/>
      <c r="Y2112" s="7"/>
      <c r="Z2112" s="7"/>
    </row>
    <row r="2113" customFormat="false" ht="11.25" hidden="false" customHeight="false" outlineLevel="0" collapsed="false">
      <c r="A2113" s="124"/>
      <c r="B2113" s="1" t="str">
        <f aca="false">MID(A2113,8,4)</f>
        <v/>
      </c>
      <c r="D2113" s="124"/>
      <c r="H2113" s="124"/>
      <c r="N2113" s="126"/>
      <c r="O2113" s="124"/>
      <c r="V2113" s="7"/>
      <c r="W2113" s="7"/>
      <c r="X2113" s="7"/>
      <c r="Y2113" s="7"/>
      <c r="Z2113" s="7"/>
    </row>
    <row r="2114" customFormat="false" ht="11.25" hidden="false" customHeight="false" outlineLevel="0" collapsed="false">
      <c r="A2114" s="124"/>
      <c r="B2114" s="1" t="str">
        <f aca="false">MID(A2114,8,4)</f>
        <v/>
      </c>
      <c r="D2114" s="124"/>
      <c r="H2114" s="124"/>
      <c r="N2114" s="126"/>
      <c r="O2114" s="124"/>
      <c r="V2114" s="7"/>
      <c r="W2114" s="7"/>
      <c r="X2114" s="7"/>
      <c r="Y2114" s="7"/>
      <c r="Z2114" s="7"/>
    </row>
    <row r="2115" customFormat="false" ht="11.25" hidden="false" customHeight="false" outlineLevel="0" collapsed="false">
      <c r="A2115" s="124"/>
      <c r="B2115" s="1" t="str">
        <f aca="false">MID(A2115,8,4)</f>
        <v/>
      </c>
      <c r="D2115" s="124"/>
      <c r="H2115" s="124"/>
      <c r="N2115" s="126"/>
      <c r="O2115" s="124"/>
      <c r="V2115" s="7"/>
      <c r="W2115" s="7"/>
      <c r="X2115" s="7"/>
      <c r="Y2115" s="7"/>
      <c r="Z2115" s="7"/>
    </row>
    <row r="2116" customFormat="false" ht="11.25" hidden="false" customHeight="false" outlineLevel="0" collapsed="false">
      <c r="A2116" s="124"/>
      <c r="B2116" s="1" t="str">
        <f aca="false">MID(A2116,8,4)</f>
        <v/>
      </c>
      <c r="D2116" s="124"/>
      <c r="H2116" s="124"/>
      <c r="N2116" s="126"/>
      <c r="O2116" s="124"/>
      <c r="V2116" s="7"/>
      <c r="W2116" s="7"/>
      <c r="X2116" s="7"/>
      <c r="Y2116" s="7"/>
      <c r="Z2116" s="7"/>
    </row>
    <row r="2117" customFormat="false" ht="11.25" hidden="false" customHeight="false" outlineLevel="0" collapsed="false">
      <c r="A2117" s="124"/>
      <c r="B2117" s="1" t="str">
        <f aca="false">MID(A2117,8,4)</f>
        <v/>
      </c>
      <c r="D2117" s="124"/>
      <c r="H2117" s="124"/>
      <c r="N2117" s="126"/>
      <c r="O2117" s="124"/>
      <c r="V2117" s="7"/>
      <c r="W2117" s="7"/>
      <c r="X2117" s="7"/>
      <c r="Y2117" s="7"/>
      <c r="Z2117" s="7"/>
    </row>
    <row r="2118" customFormat="false" ht="11.25" hidden="false" customHeight="false" outlineLevel="0" collapsed="false">
      <c r="A2118" s="124"/>
      <c r="B2118" s="1" t="str">
        <f aca="false">MID(A2118,8,4)</f>
        <v/>
      </c>
      <c r="D2118" s="124"/>
      <c r="H2118" s="124"/>
      <c r="N2118" s="126"/>
      <c r="O2118" s="124"/>
      <c r="V2118" s="7"/>
      <c r="W2118" s="7"/>
      <c r="X2118" s="7"/>
      <c r="Y2118" s="7"/>
      <c r="Z2118" s="7"/>
    </row>
    <row r="2119" customFormat="false" ht="11.25" hidden="false" customHeight="false" outlineLevel="0" collapsed="false">
      <c r="A2119" s="124"/>
      <c r="B2119" s="1" t="str">
        <f aca="false">MID(A2119,8,4)</f>
        <v/>
      </c>
      <c r="D2119" s="124"/>
      <c r="H2119" s="124"/>
      <c r="N2119" s="126"/>
      <c r="O2119" s="124"/>
      <c r="V2119" s="7"/>
      <c r="W2119" s="7"/>
      <c r="X2119" s="7"/>
      <c r="Y2119" s="7"/>
      <c r="Z2119" s="7"/>
    </row>
    <row r="2120" customFormat="false" ht="11.25" hidden="false" customHeight="false" outlineLevel="0" collapsed="false">
      <c r="A2120" s="124"/>
      <c r="B2120" s="1" t="str">
        <f aca="false">MID(A2120,8,4)</f>
        <v/>
      </c>
      <c r="D2120" s="124"/>
      <c r="H2120" s="124"/>
      <c r="N2120" s="126"/>
      <c r="O2120" s="124"/>
      <c r="V2120" s="7"/>
      <c r="W2120" s="7"/>
      <c r="X2120" s="7"/>
      <c r="Y2120" s="7"/>
      <c r="Z2120" s="7"/>
    </row>
    <row r="2121" customFormat="false" ht="11.25" hidden="false" customHeight="false" outlineLevel="0" collapsed="false">
      <c r="A2121" s="124"/>
      <c r="B2121" s="1" t="str">
        <f aca="false">MID(A2121,8,4)</f>
        <v/>
      </c>
      <c r="D2121" s="124"/>
      <c r="H2121" s="124"/>
      <c r="N2121" s="126"/>
      <c r="O2121" s="124"/>
      <c r="V2121" s="7"/>
      <c r="W2121" s="7"/>
      <c r="X2121" s="7"/>
      <c r="Y2121" s="7"/>
      <c r="Z2121" s="7"/>
    </row>
    <row r="2122" customFormat="false" ht="11.25" hidden="false" customHeight="false" outlineLevel="0" collapsed="false">
      <c r="A2122" s="124"/>
      <c r="B2122" s="1" t="str">
        <f aca="false">MID(A2122,8,4)</f>
        <v/>
      </c>
      <c r="D2122" s="124"/>
      <c r="H2122" s="124"/>
      <c r="N2122" s="126"/>
      <c r="O2122" s="124"/>
      <c r="V2122" s="7"/>
      <c r="W2122" s="7"/>
      <c r="X2122" s="7"/>
      <c r="Y2122" s="7"/>
      <c r="Z2122" s="7"/>
    </row>
    <row r="2123" customFormat="false" ht="11.25" hidden="false" customHeight="false" outlineLevel="0" collapsed="false">
      <c r="A2123" s="124"/>
      <c r="B2123" s="1" t="str">
        <f aca="false">MID(A2123,8,4)</f>
        <v/>
      </c>
      <c r="D2123" s="124"/>
      <c r="H2123" s="124"/>
      <c r="N2123" s="126"/>
      <c r="O2123" s="124"/>
      <c r="V2123" s="7"/>
      <c r="W2123" s="7"/>
      <c r="X2123" s="7"/>
      <c r="Y2123" s="7"/>
      <c r="Z2123" s="7"/>
    </row>
    <row r="2124" customFormat="false" ht="11.25" hidden="false" customHeight="false" outlineLevel="0" collapsed="false">
      <c r="A2124" s="124"/>
      <c r="B2124" s="1" t="str">
        <f aca="false">MID(A2124,8,4)</f>
        <v/>
      </c>
      <c r="D2124" s="124"/>
      <c r="H2124" s="124"/>
      <c r="N2124" s="126"/>
      <c r="O2124" s="124"/>
      <c r="V2124" s="7"/>
      <c r="W2124" s="7"/>
      <c r="X2124" s="7"/>
      <c r="Y2124" s="7"/>
      <c r="Z2124" s="7"/>
    </row>
    <row r="2125" customFormat="false" ht="11.25" hidden="false" customHeight="false" outlineLevel="0" collapsed="false">
      <c r="A2125" s="124"/>
      <c r="B2125" s="1" t="str">
        <f aca="false">MID(A2125,8,4)</f>
        <v/>
      </c>
      <c r="D2125" s="124"/>
      <c r="H2125" s="124"/>
      <c r="N2125" s="126"/>
      <c r="O2125" s="124"/>
      <c r="V2125" s="7"/>
      <c r="W2125" s="7"/>
      <c r="X2125" s="7"/>
      <c r="Y2125" s="7"/>
      <c r="Z2125" s="7"/>
    </row>
    <row r="2126" customFormat="false" ht="11.25" hidden="false" customHeight="false" outlineLevel="0" collapsed="false">
      <c r="A2126" s="124"/>
      <c r="B2126" s="1" t="str">
        <f aca="false">MID(A2126,8,4)</f>
        <v/>
      </c>
      <c r="D2126" s="124"/>
      <c r="H2126" s="124"/>
      <c r="N2126" s="126"/>
      <c r="O2126" s="124"/>
      <c r="V2126" s="7"/>
      <c r="W2126" s="7"/>
      <c r="X2126" s="7"/>
      <c r="Y2126" s="7"/>
      <c r="Z2126" s="7"/>
    </row>
    <row r="2127" customFormat="false" ht="11.25" hidden="false" customHeight="false" outlineLevel="0" collapsed="false">
      <c r="A2127" s="124"/>
      <c r="B2127" s="1" t="str">
        <f aca="false">MID(A2127,8,4)</f>
        <v/>
      </c>
      <c r="D2127" s="124"/>
      <c r="H2127" s="124"/>
      <c r="N2127" s="126"/>
      <c r="O2127" s="124"/>
      <c r="V2127" s="7"/>
      <c r="W2127" s="7"/>
      <c r="X2127" s="7"/>
      <c r="Y2127" s="7"/>
      <c r="Z2127" s="7"/>
    </row>
    <row r="2128" customFormat="false" ht="11.25" hidden="false" customHeight="false" outlineLevel="0" collapsed="false">
      <c r="A2128" s="124"/>
      <c r="B2128" s="1" t="str">
        <f aca="false">MID(A2128,8,4)</f>
        <v/>
      </c>
      <c r="D2128" s="124"/>
      <c r="H2128" s="124"/>
      <c r="N2128" s="126"/>
      <c r="O2128" s="124"/>
      <c r="V2128" s="7"/>
      <c r="W2128" s="7"/>
      <c r="X2128" s="7"/>
      <c r="Y2128" s="7"/>
      <c r="Z2128" s="7"/>
    </row>
    <row r="2129" customFormat="false" ht="11.25" hidden="false" customHeight="false" outlineLevel="0" collapsed="false">
      <c r="A2129" s="124"/>
      <c r="B2129" s="1" t="str">
        <f aca="false">MID(A2129,8,4)</f>
        <v/>
      </c>
      <c r="D2129" s="124"/>
      <c r="H2129" s="124"/>
      <c r="N2129" s="126"/>
      <c r="O2129" s="124"/>
      <c r="V2129" s="7"/>
      <c r="W2129" s="7"/>
      <c r="X2129" s="7"/>
      <c r="Y2129" s="7"/>
      <c r="Z2129" s="7"/>
    </row>
    <row r="2130" customFormat="false" ht="11.25" hidden="false" customHeight="false" outlineLevel="0" collapsed="false">
      <c r="A2130" s="124"/>
      <c r="B2130" s="1" t="str">
        <f aca="false">MID(A2130,8,4)</f>
        <v/>
      </c>
      <c r="D2130" s="124"/>
      <c r="H2130" s="124"/>
      <c r="N2130" s="126"/>
      <c r="O2130" s="124"/>
      <c r="V2130" s="7"/>
      <c r="W2130" s="7"/>
      <c r="X2130" s="7"/>
      <c r="Y2130" s="7"/>
      <c r="Z2130" s="7"/>
    </row>
    <row r="2131" customFormat="false" ht="11.25" hidden="false" customHeight="false" outlineLevel="0" collapsed="false">
      <c r="A2131" s="124"/>
      <c r="B2131" s="1" t="str">
        <f aca="false">MID(A2131,8,4)</f>
        <v/>
      </c>
      <c r="D2131" s="124"/>
      <c r="H2131" s="124"/>
      <c r="N2131" s="126"/>
      <c r="O2131" s="124"/>
      <c r="V2131" s="7"/>
      <c r="W2131" s="7"/>
      <c r="X2131" s="7"/>
      <c r="Y2131" s="7"/>
      <c r="Z2131" s="7"/>
    </row>
    <row r="2132" customFormat="false" ht="11.25" hidden="false" customHeight="false" outlineLevel="0" collapsed="false">
      <c r="A2132" s="124"/>
      <c r="B2132" s="1" t="str">
        <f aca="false">MID(A2132,8,4)</f>
        <v/>
      </c>
      <c r="D2132" s="124"/>
      <c r="H2132" s="124"/>
      <c r="N2132" s="126"/>
      <c r="O2132" s="124"/>
      <c r="V2132" s="7"/>
      <c r="W2132" s="7"/>
      <c r="X2132" s="7"/>
      <c r="Y2132" s="7"/>
      <c r="Z2132" s="7"/>
    </row>
    <row r="2133" customFormat="false" ht="11.25" hidden="false" customHeight="false" outlineLevel="0" collapsed="false">
      <c r="A2133" s="124"/>
      <c r="B2133" s="1" t="str">
        <f aca="false">MID(A2133,8,4)</f>
        <v/>
      </c>
      <c r="D2133" s="124"/>
      <c r="H2133" s="124"/>
      <c r="N2133" s="126"/>
      <c r="O2133" s="124"/>
      <c r="V2133" s="7"/>
      <c r="W2133" s="7"/>
      <c r="X2133" s="7"/>
      <c r="Y2133" s="7"/>
      <c r="Z2133" s="7"/>
    </row>
    <row r="2134" customFormat="false" ht="11.25" hidden="false" customHeight="false" outlineLevel="0" collapsed="false">
      <c r="A2134" s="124"/>
      <c r="B2134" s="1" t="str">
        <f aca="false">MID(A2134,8,4)</f>
        <v/>
      </c>
      <c r="D2134" s="124"/>
      <c r="H2134" s="124"/>
      <c r="N2134" s="126"/>
      <c r="O2134" s="124"/>
      <c r="V2134" s="7"/>
      <c r="W2134" s="7"/>
      <c r="X2134" s="7"/>
      <c r="Y2134" s="7"/>
      <c r="Z2134" s="7"/>
    </row>
    <row r="2135" customFormat="false" ht="11.25" hidden="false" customHeight="false" outlineLevel="0" collapsed="false">
      <c r="A2135" s="124"/>
      <c r="B2135" s="1" t="str">
        <f aca="false">MID(A2135,8,4)</f>
        <v/>
      </c>
      <c r="D2135" s="124"/>
      <c r="H2135" s="124"/>
      <c r="N2135" s="126"/>
      <c r="O2135" s="124"/>
      <c r="V2135" s="7"/>
      <c r="W2135" s="7"/>
      <c r="X2135" s="7"/>
      <c r="Y2135" s="7"/>
      <c r="Z2135" s="7"/>
    </row>
    <row r="2136" customFormat="false" ht="11.25" hidden="false" customHeight="false" outlineLevel="0" collapsed="false">
      <c r="A2136" s="124"/>
      <c r="B2136" s="1" t="str">
        <f aca="false">MID(A2136,8,4)</f>
        <v/>
      </c>
      <c r="D2136" s="124"/>
      <c r="H2136" s="124"/>
      <c r="N2136" s="126"/>
      <c r="O2136" s="124"/>
      <c r="V2136" s="7"/>
      <c r="W2136" s="7"/>
      <c r="X2136" s="7"/>
      <c r="Y2136" s="7"/>
      <c r="Z2136" s="7"/>
    </row>
    <row r="2137" customFormat="false" ht="11.25" hidden="false" customHeight="false" outlineLevel="0" collapsed="false">
      <c r="A2137" s="124"/>
      <c r="B2137" s="1" t="str">
        <f aca="false">MID(A2137,8,4)</f>
        <v/>
      </c>
      <c r="D2137" s="124"/>
      <c r="H2137" s="124"/>
      <c r="N2137" s="126"/>
      <c r="O2137" s="124"/>
      <c r="V2137" s="7"/>
      <c r="W2137" s="7"/>
      <c r="X2137" s="7"/>
      <c r="Y2137" s="7"/>
      <c r="Z2137" s="7"/>
    </row>
    <row r="2138" customFormat="false" ht="11.25" hidden="false" customHeight="false" outlineLevel="0" collapsed="false">
      <c r="A2138" s="124"/>
      <c r="B2138" s="1" t="str">
        <f aca="false">MID(A2138,8,4)</f>
        <v/>
      </c>
      <c r="D2138" s="124"/>
      <c r="H2138" s="124"/>
      <c r="N2138" s="126"/>
      <c r="O2138" s="124"/>
      <c r="V2138" s="7"/>
      <c r="W2138" s="7"/>
      <c r="X2138" s="7"/>
      <c r="Y2138" s="7"/>
      <c r="Z2138" s="7"/>
    </row>
    <row r="2139" customFormat="false" ht="11.25" hidden="false" customHeight="false" outlineLevel="0" collapsed="false">
      <c r="A2139" s="124"/>
      <c r="B2139" s="1" t="str">
        <f aca="false">MID(A2139,8,4)</f>
        <v/>
      </c>
      <c r="D2139" s="124"/>
      <c r="H2139" s="124"/>
      <c r="N2139" s="126"/>
      <c r="O2139" s="124"/>
      <c r="V2139" s="7"/>
      <c r="W2139" s="7"/>
      <c r="X2139" s="7"/>
      <c r="Y2139" s="7"/>
      <c r="Z2139" s="7"/>
    </row>
    <row r="2140" customFormat="false" ht="11.25" hidden="false" customHeight="false" outlineLevel="0" collapsed="false">
      <c r="A2140" s="124"/>
      <c r="B2140" s="1" t="str">
        <f aca="false">MID(A2140,8,4)</f>
        <v/>
      </c>
      <c r="D2140" s="124"/>
      <c r="H2140" s="124"/>
      <c r="N2140" s="126"/>
      <c r="O2140" s="124"/>
      <c r="V2140" s="7"/>
      <c r="W2140" s="7"/>
      <c r="X2140" s="7"/>
      <c r="Y2140" s="7"/>
      <c r="Z2140" s="7"/>
    </row>
    <row r="2141" customFormat="false" ht="11.25" hidden="false" customHeight="false" outlineLevel="0" collapsed="false">
      <c r="A2141" s="124"/>
      <c r="B2141" s="1" t="str">
        <f aca="false">MID(A2141,8,4)</f>
        <v/>
      </c>
      <c r="D2141" s="124"/>
      <c r="H2141" s="124"/>
      <c r="N2141" s="126"/>
      <c r="O2141" s="124"/>
      <c r="V2141" s="7"/>
      <c r="W2141" s="7"/>
      <c r="X2141" s="7"/>
      <c r="Y2141" s="7"/>
      <c r="Z2141" s="7"/>
    </row>
    <row r="2142" customFormat="false" ht="11.25" hidden="false" customHeight="false" outlineLevel="0" collapsed="false">
      <c r="A2142" s="124"/>
      <c r="B2142" s="1" t="str">
        <f aca="false">MID(A2142,8,4)</f>
        <v/>
      </c>
      <c r="D2142" s="124"/>
      <c r="H2142" s="124"/>
      <c r="N2142" s="126"/>
      <c r="O2142" s="124"/>
      <c r="V2142" s="7"/>
      <c r="W2142" s="7"/>
      <c r="X2142" s="7"/>
      <c r="Y2142" s="7"/>
      <c r="Z2142" s="7"/>
    </row>
    <row r="2143" customFormat="false" ht="11.25" hidden="false" customHeight="false" outlineLevel="0" collapsed="false">
      <c r="A2143" s="124"/>
      <c r="B2143" s="1" t="str">
        <f aca="false">MID(A2143,8,4)</f>
        <v/>
      </c>
      <c r="D2143" s="124"/>
      <c r="H2143" s="124"/>
      <c r="N2143" s="126"/>
      <c r="O2143" s="124"/>
      <c r="V2143" s="7"/>
      <c r="W2143" s="7"/>
      <c r="X2143" s="7"/>
      <c r="Y2143" s="7"/>
      <c r="Z2143" s="7"/>
    </row>
    <row r="2144" customFormat="false" ht="11.25" hidden="false" customHeight="false" outlineLevel="0" collapsed="false">
      <c r="A2144" s="124"/>
      <c r="B2144" s="1" t="str">
        <f aca="false">MID(A2144,8,4)</f>
        <v/>
      </c>
      <c r="D2144" s="124"/>
      <c r="H2144" s="124"/>
      <c r="N2144" s="126"/>
      <c r="O2144" s="124"/>
      <c r="V2144" s="7"/>
      <c r="W2144" s="7"/>
      <c r="X2144" s="7"/>
      <c r="Y2144" s="7"/>
      <c r="Z2144" s="7"/>
    </row>
    <row r="2145" customFormat="false" ht="11.25" hidden="false" customHeight="false" outlineLevel="0" collapsed="false">
      <c r="A2145" s="124"/>
      <c r="B2145" s="1" t="str">
        <f aca="false">MID(A2145,8,4)</f>
        <v/>
      </c>
      <c r="D2145" s="124"/>
      <c r="H2145" s="124"/>
      <c r="N2145" s="126"/>
      <c r="O2145" s="124"/>
      <c r="V2145" s="7"/>
      <c r="W2145" s="7"/>
      <c r="X2145" s="7"/>
      <c r="Y2145" s="7"/>
      <c r="Z2145" s="7"/>
    </row>
    <row r="2146" customFormat="false" ht="11.25" hidden="false" customHeight="false" outlineLevel="0" collapsed="false">
      <c r="A2146" s="124"/>
      <c r="B2146" s="1" t="str">
        <f aca="false">MID(A2146,8,4)</f>
        <v/>
      </c>
      <c r="D2146" s="124"/>
      <c r="H2146" s="124"/>
      <c r="N2146" s="126"/>
      <c r="O2146" s="124"/>
      <c r="V2146" s="7"/>
      <c r="W2146" s="7"/>
      <c r="X2146" s="7"/>
      <c r="Y2146" s="7"/>
      <c r="Z2146" s="7"/>
    </row>
    <row r="2147" customFormat="false" ht="11.25" hidden="false" customHeight="false" outlineLevel="0" collapsed="false">
      <c r="A2147" s="124"/>
      <c r="B2147" s="1" t="str">
        <f aca="false">MID(A2147,8,4)</f>
        <v/>
      </c>
      <c r="D2147" s="124"/>
      <c r="H2147" s="124"/>
      <c r="N2147" s="126"/>
      <c r="O2147" s="124"/>
      <c r="V2147" s="7"/>
      <c r="W2147" s="7"/>
      <c r="X2147" s="7"/>
      <c r="Y2147" s="7"/>
      <c r="Z2147" s="7"/>
    </row>
    <row r="2148" customFormat="false" ht="11.25" hidden="false" customHeight="false" outlineLevel="0" collapsed="false">
      <c r="A2148" s="124"/>
      <c r="B2148" s="1" t="str">
        <f aca="false">MID(A2148,8,4)</f>
        <v/>
      </c>
      <c r="D2148" s="124"/>
      <c r="H2148" s="124"/>
      <c r="N2148" s="126"/>
      <c r="O2148" s="124"/>
      <c r="V2148" s="7"/>
      <c r="W2148" s="7"/>
      <c r="X2148" s="7"/>
      <c r="Y2148" s="7"/>
      <c r="Z2148" s="7"/>
    </row>
    <row r="2149" customFormat="false" ht="11.25" hidden="false" customHeight="false" outlineLevel="0" collapsed="false">
      <c r="A2149" s="124"/>
      <c r="B2149" s="1" t="str">
        <f aca="false">MID(A2149,8,4)</f>
        <v/>
      </c>
      <c r="D2149" s="124"/>
      <c r="H2149" s="124"/>
      <c r="N2149" s="126"/>
      <c r="O2149" s="124"/>
      <c r="V2149" s="7"/>
      <c r="W2149" s="7"/>
      <c r="X2149" s="7"/>
      <c r="Y2149" s="7"/>
      <c r="Z2149" s="7"/>
    </row>
    <row r="2150" customFormat="false" ht="11.25" hidden="false" customHeight="false" outlineLevel="0" collapsed="false">
      <c r="A2150" s="124"/>
      <c r="B2150" s="1" t="str">
        <f aca="false">MID(A2150,8,4)</f>
        <v/>
      </c>
      <c r="D2150" s="124"/>
      <c r="H2150" s="124"/>
      <c r="N2150" s="126"/>
      <c r="O2150" s="124"/>
      <c r="V2150" s="7"/>
      <c r="W2150" s="7"/>
      <c r="X2150" s="7"/>
      <c r="Y2150" s="7"/>
      <c r="Z2150" s="7"/>
    </row>
    <row r="2151" customFormat="false" ht="11.25" hidden="false" customHeight="false" outlineLevel="0" collapsed="false">
      <c r="A2151" s="124"/>
      <c r="B2151" s="1" t="str">
        <f aca="false">MID(A2151,8,4)</f>
        <v/>
      </c>
      <c r="D2151" s="124"/>
      <c r="H2151" s="124"/>
      <c r="N2151" s="126"/>
      <c r="O2151" s="124"/>
      <c r="V2151" s="7"/>
      <c r="W2151" s="7"/>
      <c r="X2151" s="7"/>
      <c r="Y2151" s="7"/>
      <c r="Z2151" s="7"/>
    </row>
    <row r="2152" customFormat="false" ht="11.25" hidden="false" customHeight="false" outlineLevel="0" collapsed="false">
      <c r="A2152" s="124"/>
      <c r="B2152" s="1" t="str">
        <f aca="false">MID(A2152,8,4)</f>
        <v/>
      </c>
      <c r="D2152" s="124"/>
      <c r="H2152" s="124"/>
      <c r="N2152" s="126"/>
      <c r="O2152" s="124"/>
      <c r="V2152" s="7"/>
      <c r="W2152" s="7"/>
      <c r="X2152" s="7"/>
      <c r="Y2152" s="7"/>
      <c r="Z2152" s="7"/>
    </row>
    <row r="2153" customFormat="false" ht="11.25" hidden="false" customHeight="false" outlineLevel="0" collapsed="false">
      <c r="A2153" s="124"/>
      <c r="B2153" s="1" t="str">
        <f aca="false">MID(A2153,8,4)</f>
        <v/>
      </c>
      <c r="D2153" s="124"/>
      <c r="H2153" s="124"/>
      <c r="N2153" s="126"/>
      <c r="O2153" s="124"/>
      <c r="V2153" s="7"/>
      <c r="W2153" s="7"/>
      <c r="X2153" s="7"/>
      <c r="Y2153" s="7"/>
      <c r="Z2153" s="7"/>
    </row>
    <row r="2154" customFormat="false" ht="11.25" hidden="false" customHeight="false" outlineLevel="0" collapsed="false">
      <c r="A2154" s="124"/>
      <c r="B2154" s="1" t="str">
        <f aca="false">MID(A2154,8,4)</f>
        <v/>
      </c>
      <c r="D2154" s="124"/>
      <c r="H2154" s="124"/>
      <c r="N2154" s="126"/>
      <c r="O2154" s="124"/>
      <c r="V2154" s="7"/>
      <c r="W2154" s="7"/>
      <c r="X2154" s="7"/>
      <c r="Y2154" s="7"/>
      <c r="Z2154" s="7"/>
    </row>
    <row r="2155" customFormat="false" ht="11.25" hidden="false" customHeight="false" outlineLevel="0" collapsed="false">
      <c r="A2155" s="124"/>
      <c r="B2155" s="1" t="str">
        <f aca="false">MID(A2155,8,4)</f>
        <v/>
      </c>
      <c r="D2155" s="124"/>
      <c r="H2155" s="124"/>
      <c r="N2155" s="126"/>
      <c r="O2155" s="124"/>
      <c r="V2155" s="7"/>
      <c r="W2155" s="7"/>
      <c r="X2155" s="7"/>
      <c r="Y2155" s="7"/>
      <c r="Z2155" s="7"/>
    </row>
    <row r="2156" customFormat="false" ht="11.25" hidden="false" customHeight="false" outlineLevel="0" collapsed="false">
      <c r="A2156" s="124"/>
      <c r="B2156" s="1" t="str">
        <f aca="false">MID(A2156,8,4)</f>
        <v/>
      </c>
      <c r="D2156" s="124"/>
      <c r="H2156" s="124"/>
      <c r="N2156" s="126"/>
      <c r="O2156" s="124"/>
      <c r="V2156" s="7"/>
      <c r="W2156" s="7"/>
      <c r="X2156" s="7"/>
      <c r="Y2156" s="7"/>
      <c r="Z2156" s="7"/>
    </row>
    <row r="2157" customFormat="false" ht="11.25" hidden="false" customHeight="false" outlineLevel="0" collapsed="false">
      <c r="A2157" s="124"/>
      <c r="B2157" s="1" t="str">
        <f aca="false">MID(A2157,8,4)</f>
        <v/>
      </c>
      <c r="D2157" s="124"/>
      <c r="H2157" s="124"/>
      <c r="N2157" s="126"/>
      <c r="O2157" s="124"/>
      <c r="V2157" s="7"/>
      <c r="W2157" s="7"/>
      <c r="X2157" s="7"/>
      <c r="Y2157" s="7"/>
      <c r="Z2157" s="7"/>
    </row>
    <row r="2158" customFormat="false" ht="11.25" hidden="false" customHeight="false" outlineLevel="0" collapsed="false">
      <c r="A2158" s="124"/>
      <c r="B2158" s="1" t="str">
        <f aca="false">MID(A2158,8,4)</f>
        <v/>
      </c>
      <c r="D2158" s="124"/>
      <c r="H2158" s="124"/>
      <c r="N2158" s="126"/>
      <c r="O2158" s="124"/>
      <c r="V2158" s="7"/>
      <c r="W2158" s="7"/>
      <c r="X2158" s="7"/>
      <c r="Y2158" s="7"/>
      <c r="Z2158" s="7"/>
    </row>
    <row r="2159" customFormat="false" ht="11.25" hidden="false" customHeight="false" outlineLevel="0" collapsed="false">
      <c r="A2159" s="124"/>
      <c r="B2159" s="1" t="str">
        <f aca="false">MID(A2159,8,4)</f>
        <v/>
      </c>
      <c r="D2159" s="124"/>
      <c r="H2159" s="124"/>
      <c r="N2159" s="126"/>
      <c r="O2159" s="124"/>
      <c r="V2159" s="7"/>
      <c r="W2159" s="7"/>
      <c r="X2159" s="7"/>
      <c r="Y2159" s="7"/>
      <c r="Z2159" s="7"/>
    </row>
    <row r="2160" customFormat="false" ht="11.25" hidden="false" customHeight="false" outlineLevel="0" collapsed="false">
      <c r="A2160" s="124"/>
      <c r="B2160" s="1" t="str">
        <f aca="false">MID(A2160,8,4)</f>
        <v/>
      </c>
      <c r="D2160" s="124"/>
      <c r="H2160" s="124"/>
      <c r="N2160" s="126"/>
      <c r="O2160" s="124"/>
      <c r="V2160" s="7"/>
      <c r="W2160" s="7"/>
      <c r="X2160" s="7"/>
      <c r="Y2160" s="7"/>
      <c r="Z2160" s="7"/>
    </row>
    <row r="2161" customFormat="false" ht="11.25" hidden="false" customHeight="false" outlineLevel="0" collapsed="false">
      <c r="A2161" s="124"/>
      <c r="B2161" s="1" t="str">
        <f aca="false">MID(A2161,8,4)</f>
        <v/>
      </c>
      <c r="D2161" s="124"/>
      <c r="H2161" s="124"/>
      <c r="N2161" s="126"/>
      <c r="O2161" s="124"/>
      <c r="V2161" s="7"/>
      <c r="W2161" s="7"/>
      <c r="X2161" s="7"/>
      <c r="Y2161" s="7"/>
      <c r="Z2161" s="7"/>
    </row>
    <row r="2162" customFormat="false" ht="11.25" hidden="false" customHeight="false" outlineLevel="0" collapsed="false">
      <c r="A2162" s="124"/>
      <c r="B2162" s="1" t="str">
        <f aca="false">MID(A2162,8,4)</f>
        <v/>
      </c>
      <c r="D2162" s="124"/>
      <c r="H2162" s="124"/>
      <c r="N2162" s="126"/>
      <c r="O2162" s="124"/>
      <c r="V2162" s="7"/>
      <c r="W2162" s="7"/>
      <c r="X2162" s="7"/>
      <c r="Y2162" s="7"/>
      <c r="Z2162" s="7"/>
    </row>
    <row r="2163" customFormat="false" ht="11.25" hidden="false" customHeight="false" outlineLevel="0" collapsed="false">
      <c r="A2163" s="124"/>
      <c r="B2163" s="1" t="str">
        <f aca="false">MID(A2163,8,4)</f>
        <v/>
      </c>
      <c r="D2163" s="124"/>
      <c r="H2163" s="124"/>
      <c r="N2163" s="126"/>
      <c r="O2163" s="124"/>
      <c r="V2163" s="7"/>
      <c r="W2163" s="7"/>
      <c r="X2163" s="7"/>
      <c r="Y2163" s="7"/>
      <c r="Z2163" s="7"/>
    </row>
    <row r="2164" customFormat="false" ht="11.25" hidden="false" customHeight="false" outlineLevel="0" collapsed="false">
      <c r="A2164" s="124"/>
      <c r="B2164" s="1" t="str">
        <f aca="false">MID(A2164,8,4)</f>
        <v/>
      </c>
      <c r="D2164" s="124"/>
      <c r="H2164" s="124"/>
      <c r="N2164" s="126"/>
      <c r="O2164" s="124"/>
      <c r="V2164" s="7"/>
      <c r="W2164" s="7"/>
      <c r="X2164" s="7"/>
      <c r="Y2164" s="7"/>
      <c r="Z2164" s="7"/>
    </row>
    <row r="2165" customFormat="false" ht="11.25" hidden="false" customHeight="false" outlineLevel="0" collapsed="false">
      <c r="A2165" s="124"/>
      <c r="B2165" s="1" t="str">
        <f aca="false">MID(A2165,8,4)</f>
        <v/>
      </c>
      <c r="D2165" s="124"/>
      <c r="H2165" s="124"/>
      <c r="N2165" s="126"/>
      <c r="O2165" s="124"/>
      <c r="V2165" s="7"/>
      <c r="W2165" s="7"/>
      <c r="X2165" s="7"/>
      <c r="Y2165" s="7"/>
      <c r="Z2165" s="7"/>
    </row>
    <row r="2166" customFormat="false" ht="11.25" hidden="false" customHeight="false" outlineLevel="0" collapsed="false">
      <c r="A2166" s="124"/>
      <c r="B2166" s="1" t="str">
        <f aca="false">MID(A2166,8,4)</f>
        <v/>
      </c>
      <c r="D2166" s="124"/>
      <c r="H2166" s="124"/>
      <c r="N2166" s="126"/>
      <c r="O2166" s="124"/>
      <c r="V2166" s="7"/>
      <c r="W2166" s="7"/>
      <c r="X2166" s="7"/>
      <c r="Y2166" s="7"/>
      <c r="Z2166" s="7"/>
    </row>
    <row r="2167" customFormat="false" ht="11.25" hidden="false" customHeight="false" outlineLevel="0" collapsed="false">
      <c r="A2167" s="124"/>
      <c r="B2167" s="1" t="str">
        <f aca="false">MID(A2167,8,4)</f>
        <v/>
      </c>
      <c r="D2167" s="124"/>
      <c r="H2167" s="124"/>
      <c r="N2167" s="126"/>
      <c r="O2167" s="124"/>
      <c r="V2167" s="7"/>
      <c r="W2167" s="7"/>
      <c r="X2167" s="7"/>
      <c r="Y2167" s="7"/>
      <c r="Z2167" s="7"/>
    </row>
    <row r="2168" customFormat="false" ht="11.25" hidden="false" customHeight="false" outlineLevel="0" collapsed="false">
      <c r="A2168" s="124"/>
      <c r="B2168" s="1" t="str">
        <f aca="false">MID(A2168,8,4)</f>
        <v/>
      </c>
      <c r="D2168" s="124"/>
      <c r="H2168" s="124"/>
      <c r="N2168" s="126"/>
      <c r="O2168" s="124"/>
      <c r="V2168" s="7"/>
      <c r="W2168" s="7"/>
      <c r="X2168" s="7"/>
      <c r="Y2168" s="7"/>
      <c r="Z2168" s="7"/>
    </row>
    <row r="2169" customFormat="false" ht="11.25" hidden="false" customHeight="false" outlineLevel="0" collapsed="false">
      <c r="A2169" s="124"/>
      <c r="B2169" s="1" t="str">
        <f aca="false">MID(A2169,8,4)</f>
        <v/>
      </c>
      <c r="D2169" s="124"/>
      <c r="H2169" s="124"/>
      <c r="N2169" s="126"/>
      <c r="O2169" s="124"/>
      <c r="V2169" s="7"/>
      <c r="W2169" s="7"/>
      <c r="X2169" s="7"/>
      <c r="Y2169" s="7"/>
      <c r="Z2169" s="7"/>
    </row>
    <row r="2170" customFormat="false" ht="11.25" hidden="false" customHeight="false" outlineLevel="0" collapsed="false">
      <c r="A2170" s="124"/>
      <c r="B2170" s="1" t="str">
        <f aca="false">MID(A2170,8,4)</f>
        <v/>
      </c>
      <c r="D2170" s="124"/>
      <c r="H2170" s="124"/>
      <c r="N2170" s="126"/>
      <c r="O2170" s="124"/>
      <c r="V2170" s="7"/>
      <c r="W2170" s="7"/>
      <c r="X2170" s="7"/>
      <c r="Y2170" s="7"/>
      <c r="Z2170" s="7"/>
    </row>
    <row r="2171" customFormat="false" ht="11.25" hidden="false" customHeight="false" outlineLevel="0" collapsed="false">
      <c r="A2171" s="124"/>
      <c r="B2171" s="1" t="str">
        <f aca="false">MID(A2171,8,4)</f>
        <v/>
      </c>
      <c r="D2171" s="124"/>
      <c r="H2171" s="124"/>
      <c r="N2171" s="126"/>
      <c r="O2171" s="124"/>
      <c r="V2171" s="7"/>
      <c r="W2171" s="7"/>
      <c r="X2171" s="7"/>
      <c r="Y2171" s="7"/>
      <c r="Z2171" s="7"/>
    </row>
    <row r="2172" customFormat="false" ht="11.25" hidden="false" customHeight="false" outlineLevel="0" collapsed="false">
      <c r="A2172" s="124"/>
      <c r="B2172" s="1" t="str">
        <f aca="false">MID(A2172,8,4)</f>
        <v/>
      </c>
      <c r="D2172" s="124"/>
      <c r="H2172" s="124"/>
      <c r="N2172" s="126"/>
      <c r="O2172" s="124"/>
      <c r="V2172" s="7"/>
      <c r="W2172" s="7"/>
      <c r="X2172" s="7"/>
      <c r="Y2172" s="7"/>
      <c r="Z2172" s="7"/>
    </row>
    <row r="2173" customFormat="false" ht="11.25" hidden="false" customHeight="false" outlineLevel="0" collapsed="false">
      <c r="A2173" s="124"/>
      <c r="B2173" s="1" t="str">
        <f aca="false">MID(A2173,8,4)</f>
        <v/>
      </c>
      <c r="D2173" s="124"/>
      <c r="H2173" s="124"/>
      <c r="N2173" s="126"/>
      <c r="O2173" s="124"/>
      <c r="V2173" s="7"/>
      <c r="W2173" s="7"/>
      <c r="X2173" s="7"/>
      <c r="Y2173" s="7"/>
      <c r="Z2173" s="7"/>
    </row>
    <row r="2174" customFormat="false" ht="11.25" hidden="false" customHeight="false" outlineLevel="0" collapsed="false">
      <c r="A2174" s="124"/>
      <c r="B2174" s="1" t="str">
        <f aca="false">MID(A2174,8,4)</f>
        <v/>
      </c>
      <c r="D2174" s="124"/>
      <c r="H2174" s="124"/>
      <c r="N2174" s="126"/>
      <c r="O2174" s="124"/>
      <c r="V2174" s="7"/>
      <c r="W2174" s="7"/>
      <c r="X2174" s="7"/>
      <c r="Y2174" s="7"/>
      <c r="Z2174" s="7"/>
    </row>
    <row r="2175" customFormat="false" ht="11.25" hidden="false" customHeight="false" outlineLevel="0" collapsed="false">
      <c r="A2175" s="124"/>
      <c r="B2175" s="1" t="str">
        <f aca="false">MID(A2175,8,4)</f>
        <v/>
      </c>
      <c r="D2175" s="124"/>
      <c r="H2175" s="124"/>
      <c r="N2175" s="126"/>
      <c r="O2175" s="124"/>
      <c r="V2175" s="7"/>
      <c r="W2175" s="7"/>
      <c r="X2175" s="7"/>
      <c r="Y2175" s="7"/>
      <c r="Z2175" s="7"/>
    </row>
    <row r="2176" customFormat="false" ht="11.25" hidden="false" customHeight="false" outlineLevel="0" collapsed="false">
      <c r="A2176" s="124"/>
      <c r="B2176" s="1" t="str">
        <f aca="false">MID(A2176,8,4)</f>
        <v/>
      </c>
      <c r="D2176" s="124"/>
      <c r="H2176" s="124"/>
      <c r="N2176" s="126"/>
      <c r="O2176" s="124"/>
      <c r="V2176" s="7"/>
      <c r="W2176" s="7"/>
      <c r="X2176" s="7"/>
      <c r="Y2176" s="7"/>
      <c r="Z2176" s="7"/>
    </row>
    <row r="2177" customFormat="false" ht="11.25" hidden="false" customHeight="false" outlineLevel="0" collapsed="false">
      <c r="A2177" s="124"/>
      <c r="B2177" s="1" t="str">
        <f aca="false">MID(A2177,8,4)</f>
        <v/>
      </c>
      <c r="D2177" s="124"/>
      <c r="H2177" s="124"/>
      <c r="N2177" s="126"/>
      <c r="O2177" s="124"/>
      <c r="V2177" s="7"/>
      <c r="W2177" s="7"/>
      <c r="X2177" s="7"/>
      <c r="Y2177" s="7"/>
      <c r="Z2177" s="7"/>
    </row>
    <row r="2178" customFormat="false" ht="11.25" hidden="false" customHeight="false" outlineLevel="0" collapsed="false">
      <c r="A2178" s="124"/>
      <c r="B2178" s="1" t="str">
        <f aca="false">MID(A2178,8,4)</f>
        <v/>
      </c>
      <c r="D2178" s="124"/>
      <c r="H2178" s="124"/>
      <c r="N2178" s="126"/>
      <c r="O2178" s="124"/>
      <c r="V2178" s="7"/>
      <c r="W2178" s="7"/>
      <c r="X2178" s="7"/>
      <c r="Y2178" s="7"/>
      <c r="Z2178" s="7"/>
    </row>
    <row r="2179" customFormat="false" ht="11.25" hidden="false" customHeight="false" outlineLevel="0" collapsed="false">
      <c r="A2179" s="124"/>
      <c r="B2179" s="1" t="str">
        <f aca="false">MID(A2179,8,4)</f>
        <v/>
      </c>
      <c r="D2179" s="124"/>
      <c r="H2179" s="124"/>
      <c r="N2179" s="126"/>
      <c r="O2179" s="124"/>
      <c r="V2179" s="7"/>
      <c r="W2179" s="7"/>
      <c r="X2179" s="7"/>
      <c r="Y2179" s="7"/>
      <c r="Z2179" s="7"/>
    </row>
    <row r="2180" customFormat="false" ht="11.25" hidden="false" customHeight="false" outlineLevel="0" collapsed="false">
      <c r="A2180" s="124"/>
      <c r="B2180" s="1" t="str">
        <f aca="false">MID(A2180,8,4)</f>
        <v/>
      </c>
      <c r="D2180" s="124"/>
      <c r="H2180" s="124"/>
      <c r="N2180" s="126"/>
      <c r="O2180" s="124"/>
      <c r="V2180" s="7"/>
      <c r="W2180" s="7"/>
      <c r="X2180" s="7"/>
      <c r="Y2180" s="7"/>
      <c r="Z2180" s="7"/>
    </row>
    <row r="2181" customFormat="false" ht="11.25" hidden="false" customHeight="false" outlineLevel="0" collapsed="false">
      <c r="A2181" s="124"/>
      <c r="B2181" s="1" t="str">
        <f aca="false">MID(A2181,8,4)</f>
        <v/>
      </c>
      <c r="D2181" s="124"/>
      <c r="H2181" s="124"/>
      <c r="N2181" s="126"/>
      <c r="O2181" s="124"/>
      <c r="V2181" s="7"/>
      <c r="W2181" s="7"/>
      <c r="X2181" s="7"/>
      <c r="Y2181" s="7"/>
      <c r="Z2181" s="7"/>
    </row>
    <row r="2182" customFormat="false" ht="11.25" hidden="false" customHeight="false" outlineLevel="0" collapsed="false">
      <c r="A2182" s="124"/>
      <c r="B2182" s="1" t="str">
        <f aca="false">MID(A2182,8,4)</f>
        <v/>
      </c>
      <c r="D2182" s="124"/>
      <c r="H2182" s="124"/>
      <c r="N2182" s="126"/>
      <c r="O2182" s="124"/>
      <c r="V2182" s="7"/>
      <c r="W2182" s="7"/>
      <c r="X2182" s="7"/>
      <c r="Y2182" s="7"/>
      <c r="Z2182" s="7"/>
    </row>
    <row r="2183" customFormat="false" ht="11.25" hidden="false" customHeight="false" outlineLevel="0" collapsed="false">
      <c r="A2183" s="124"/>
      <c r="B2183" s="1" t="str">
        <f aca="false">MID(A2183,8,4)</f>
        <v/>
      </c>
      <c r="D2183" s="124"/>
      <c r="H2183" s="124"/>
      <c r="N2183" s="126"/>
      <c r="O2183" s="124"/>
      <c r="V2183" s="7"/>
      <c r="W2183" s="7"/>
      <c r="X2183" s="7"/>
      <c r="Y2183" s="7"/>
      <c r="Z2183" s="7"/>
    </row>
    <row r="2184" customFormat="false" ht="11.25" hidden="false" customHeight="false" outlineLevel="0" collapsed="false">
      <c r="A2184" s="124"/>
      <c r="B2184" s="1" t="str">
        <f aca="false">MID(A2184,8,4)</f>
        <v/>
      </c>
      <c r="D2184" s="124"/>
      <c r="H2184" s="124"/>
      <c r="N2184" s="126"/>
      <c r="O2184" s="124"/>
      <c r="V2184" s="7"/>
      <c r="W2184" s="7"/>
      <c r="X2184" s="7"/>
      <c r="Y2184" s="7"/>
      <c r="Z2184" s="7"/>
    </row>
    <row r="2185" customFormat="false" ht="11.25" hidden="false" customHeight="false" outlineLevel="0" collapsed="false">
      <c r="A2185" s="124"/>
      <c r="B2185" s="1" t="str">
        <f aca="false">MID(A2185,8,4)</f>
        <v/>
      </c>
      <c r="D2185" s="124"/>
      <c r="H2185" s="124"/>
      <c r="N2185" s="126"/>
      <c r="O2185" s="124"/>
      <c r="V2185" s="7"/>
      <c r="W2185" s="7"/>
      <c r="X2185" s="7"/>
      <c r="Y2185" s="7"/>
      <c r="Z2185" s="7"/>
    </row>
    <row r="2186" customFormat="false" ht="11.25" hidden="false" customHeight="false" outlineLevel="0" collapsed="false">
      <c r="A2186" s="124"/>
      <c r="B2186" s="1" t="str">
        <f aca="false">MID(A2186,8,4)</f>
        <v/>
      </c>
      <c r="D2186" s="124"/>
      <c r="H2186" s="124"/>
      <c r="N2186" s="126"/>
      <c r="O2186" s="124"/>
      <c r="V2186" s="7"/>
      <c r="W2186" s="7"/>
      <c r="X2186" s="7"/>
      <c r="Y2186" s="7"/>
      <c r="Z2186" s="7"/>
    </row>
    <row r="2187" customFormat="false" ht="11.25" hidden="false" customHeight="false" outlineLevel="0" collapsed="false">
      <c r="A2187" s="124"/>
      <c r="B2187" s="1" t="str">
        <f aca="false">MID(A2187,8,4)</f>
        <v/>
      </c>
      <c r="D2187" s="124"/>
      <c r="H2187" s="124"/>
      <c r="N2187" s="126"/>
      <c r="O2187" s="124"/>
      <c r="V2187" s="7"/>
      <c r="W2187" s="7"/>
      <c r="X2187" s="7"/>
      <c r="Y2187" s="7"/>
      <c r="Z2187" s="7"/>
    </row>
    <row r="2188" customFormat="false" ht="11.25" hidden="false" customHeight="false" outlineLevel="0" collapsed="false">
      <c r="A2188" s="124"/>
      <c r="B2188" s="1" t="str">
        <f aca="false">MID(A2188,8,4)</f>
        <v/>
      </c>
      <c r="D2188" s="124"/>
      <c r="H2188" s="124"/>
      <c r="N2188" s="126"/>
      <c r="O2188" s="124"/>
      <c r="V2188" s="7"/>
      <c r="W2188" s="7"/>
      <c r="X2188" s="7"/>
      <c r="Y2188" s="7"/>
      <c r="Z2188" s="7"/>
    </row>
    <row r="2189" customFormat="false" ht="11.25" hidden="false" customHeight="false" outlineLevel="0" collapsed="false">
      <c r="A2189" s="124"/>
      <c r="B2189" s="1" t="str">
        <f aca="false">MID(A2189,8,4)</f>
        <v/>
      </c>
      <c r="D2189" s="124"/>
      <c r="H2189" s="124"/>
      <c r="N2189" s="126"/>
      <c r="O2189" s="124"/>
      <c r="V2189" s="7"/>
      <c r="W2189" s="7"/>
      <c r="X2189" s="7"/>
      <c r="Y2189" s="7"/>
      <c r="Z2189" s="7"/>
    </row>
    <row r="2190" customFormat="false" ht="11.25" hidden="false" customHeight="false" outlineLevel="0" collapsed="false">
      <c r="A2190" s="124"/>
      <c r="B2190" s="1" t="str">
        <f aca="false">MID(A2190,8,4)</f>
        <v/>
      </c>
      <c r="D2190" s="124"/>
      <c r="H2190" s="124"/>
      <c r="N2190" s="126"/>
      <c r="O2190" s="124"/>
      <c r="V2190" s="7"/>
      <c r="W2190" s="7"/>
      <c r="X2190" s="7"/>
      <c r="Y2190" s="7"/>
      <c r="Z2190" s="7"/>
    </row>
    <row r="2191" customFormat="false" ht="11.25" hidden="false" customHeight="false" outlineLevel="0" collapsed="false">
      <c r="A2191" s="124"/>
      <c r="B2191" s="1" t="str">
        <f aca="false">MID(A2191,8,4)</f>
        <v/>
      </c>
      <c r="D2191" s="124"/>
      <c r="H2191" s="124"/>
      <c r="N2191" s="126"/>
      <c r="O2191" s="124"/>
      <c r="V2191" s="7"/>
      <c r="W2191" s="7"/>
      <c r="X2191" s="7"/>
      <c r="Y2191" s="7"/>
      <c r="Z2191" s="7"/>
    </row>
    <row r="2192" customFormat="false" ht="11.25" hidden="false" customHeight="false" outlineLevel="0" collapsed="false">
      <c r="A2192" s="124"/>
      <c r="B2192" s="1" t="str">
        <f aca="false">MID(A2192,8,4)</f>
        <v/>
      </c>
      <c r="D2192" s="124"/>
      <c r="H2192" s="124"/>
      <c r="N2192" s="126"/>
      <c r="O2192" s="124"/>
      <c r="V2192" s="7"/>
      <c r="W2192" s="7"/>
      <c r="X2192" s="7"/>
      <c r="Y2192" s="7"/>
      <c r="Z2192" s="7"/>
    </row>
    <row r="2193" customFormat="false" ht="11.25" hidden="false" customHeight="false" outlineLevel="0" collapsed="false">
      <c r="A2193" s="124"/>
      <c r="B2193" s="1" t="str">
        <f aca="false">MID(A2193,8,4)</f>
        <v/>
      </c>
      <c r="D2193" s="124"/>
      <c r="H2193" s="124"/>
      <c r="N2193" s="126"/>
      <c r="O2193" s="124"/>
      <c r="V2193" s="7"/>
      <c r="W2193" s="7"/>
      <c r="X2193" s="7"/>
      <c r="Y2193" s="7"/>
      <c r="Z2193" s="7"/>
    </row>
    <row r="2194" customFormat="false" ht="11.25" hidden="false" customHeight="false" outlineLevel="0" collapsed="false">
      <c r="A2194" s="124"/>
      <c r="B2194" s="1" t="str">
        <f aca="false">MID(A2194,8,4)</f>
        <v/>
      </c>
      <c r="D2194" s="124"/>
      <c r="H2194" s="124"/>
      <c r="N2194" s="126"/>
      <c r="O2194" s="124"/>
      <c r="V2194" s="7"/>
      <c r="W2194" s="7"/>
      <c r="X2194" s="7"/>
      <c r="Y2194" s="7"/>
      <c r="Z2194" s="7"/>
    </row>
    <row r="2195" customFormat="false" ht="11.25" hidden="false" customHeight="false" outlineLevel="0" collapsed="false">
      <c r="A2195" s="124"/>
      <c r="B2195" s="1" t="str">
        <f aca="false">MID(A2195,8,4)</f>
        <v/>
      </c>
      <c r="D2195" s="124"/>
      <c r="H2195" s="124"/>
      <c r="N2195" s="126"/>
      <c r="O2195" s="124"/>
      <c r="V2195" s="7"/>
      <c r="W2195" s="7"/>
      <c r="X2195" s="7"/>
      <c r="Y2195" s="7"/>
      <c r="Z2195" s="7"/>
    </row>
    <row r="2196" customFormat="false" ht="11.25" hidden="false" customHeight="false" outlineLevel="0" collapsed="false">
      <c r="A2196" s="124"/>
      <c r="B2196" s="1" t="str">
        <f aca="false">MID(A2196,8,4)</f>
        <v/>
      </c>
      <c r="D2196" s="124"/>
      <c r="H2196" s="124"/>
      <c r="N2196" s="126"/>
      <c r="O2196" s="124"/>
      <c r="V2196" s="7"/>
      <c r="W2196" s="7"/>
      <c r="X2196" s="7"/>
      <c r="Y2196" s="7"/>
      <c r="Z2196" s="7"/>
    </row>
    <row r="2197" customFormat="false" ht="11.25" hidden="false" customHeight="false" outlineLevel="0" collapsed="false">
      <c r="A2197" s="124"/>
      <c r="B2197" s="1" t="str">
        <f aca="false">MID(A2197,8,4)</f>
        <v/>
      </c>
      <c r="D2197" s="124"/>
      <c r="H2197" s="124"/>
      <c r="N2197" s="126"/>
      <c r="O2197" s="124"/>
      <c r="V2197" s="7"/>
      <c r="W2197" s="7"/>
      <c r="X2197" s="7"/>
      <c r="Y2197" s="7"/>
      <c r="Z2197" s="7"/>
    </row>
    <row r="2198" customFormat="false" ht="11.25" hidden="false" customHeight="false" outlineLevel="0" collapsed="false">
      <c r="A2198" s="124"/>
      <c r="B2198" s="1" t="str">
        <f aca="false">MID(A2198,8,4)</f>
        <v/>
      </c>
      <c r="D2198" s="124"/>
      <c r="H2198" s="124"/>
      <c r="N2198" s="126"/>
      <c r="O2198" s="124"/>
      <c r="V2198" s="7"/>
      <c r="W2198" s="7"/>
      <c r="X2198" s="7"/>
      <c r="Y2198" s="7"/>
      <c r="Z2198" s="7"/>
    </row>
    <row r="2199" customFormat="false" ht="11.25" hidden="false" customHeight="false" outlineLevel="0" collapsed="false">
      <c r="A2199" s="124"/>
      <c r="B2199" s="1" t="str">
        <f aca="false">MID(A2199,8,4)</f>
        <v/>
      </c>
      <c r="D2199" s="124"/>
      <c r="H2199" s="124"/>
      <c r="N2199" s="126"/>
      <c r="O2199" s="124"/>
      <c r="V2199" s="7"/>
      <c r="W2199" s="7"/>
      <c r="X2199" s="7"/>
      <c r="Y2199" s="7"/>
      <c r="Z2199" s="7"/>
    </row>
    <row r="2200" customFormat="false" ht="11.25" hidden="false" customHeight="false" outlineLevel="0" collapsed="false">
      <c r="A2200" s="124"/>
      <c r="B2200" s="1" t="str">
        <f aca="false">MID(A2200,8,4)</f>
        <v/>
      </c>
      <c r="D2200" s="124"/>
      <c r="H2200" s="124"/>
      <c r="N2200" s="126"/>
      <c r="O2200" s="124"/>
      <c r="V2200" s="7"/>
      <c r="W2200" s="7"/>
      <c r="X2200" s="7"/>
      <c r="Y2200" s="7"/>
      <c r="Z2200" s="7"/>
    </row>
    <row r="2201" customFormat="false" ht="11.25" hidden="false" customHeight="false" outlineLevel="0" collapsed="false">
      <c r="A2201" s="124"/>
      <c r="B2201" s="1" t="str">
        <f aca="false">MID(A2201,8,4)</f>
        <v/>
      </c>
      <c r="D2201" s="124"/>
      <c r="H2201" s="124"/>
      <c r="N2201" s="126"/>
      <c r="O2201" s="124"/>
      <c r="V2201" s="7"/>
      <c r="W2201" s="7"/>
      <c r="X2201" s="7"/>
      <c r="Y2201" s="7"/>
      <c r="Z2201" s="7"/>
    </row>
    <row r="2202" customFormat="false" ht="11.25" hidden="false" customHeight="false" outlineLevel="0" collapsed="false">
      <c r="A2202" s="124"/>
      <c r="B2202" s="1" t="str">
        <f aca="false">MID(A2202,8,4)</f>
        <v/>
      </c>
      <c r="D2202" s="124"/>
      <c r="H2202" s="124"/>
      <c r="N2202" s="126"/>
      <c r="O2202" s="124"/>
      <c r="V2202" s="7"/>
      <c r="W2202" s="7"/>
      <c r="X2202" s="7"/>
      <c r="Y2202" s="7"/>
      <c r="Z2202" s="7"/>
    </row>
    <row r="2203" customFormat="false" ht="11.25" hidden="false" customHeight="false" outlineLevel="0" collapsed="false">
      <c r="A2203" s="124"/>
      <c r="B2203" s="1" t="str">
        <f aca="false">MID(A2203,8,4)</f>
        <v/>
      </c>
      <c r="D2203" s="124"/>
      <c r="H2203" s="124"/>
      <c r="N2203" s="126"/>
      <c r="O2203" s="124"/>
      <c r="V2203" s="7"/>
      <c r="W2203" s="7"/>
      <c r="X2203" s="7"/>
      <c r="Y2203" s="7"/>
      <c r="Z2203" s="7"/>
    </row>
    <row r="2204" customFormat="false" ht="11.25" hidden="false" customHeight="false" outlineLevel="0" collapsed="false">
      <c r="A2204" s="124"/>
      <c r="B2204" s="1" t="str">
        <f aca="false">MID(A2204,8,4)</f>
        <v/>
      </c>
      <c r="D2204" s="124"/>
      <c r="H2204" s="124"/>
      <c r="N2204" s="126"/>
      <c r="O2204" s="124"/>
      <c r="V2204" s="7"/>
      <c r="W2204" s="7"/>
      <c r="X2204" s="7"/>
      <c r="Y2204" s="7"/>
      <c r="Z2204" s="7"/>
    </row>
    <row r="2205" customFormat="false" ht="11.25" hidden="false" customHeight="false" outlineLevel="0" collapsed="false">
      <c r="A2205" s="124"/>
      <c r="B2205" s="1" t="str">
        <f aca="false">MID(A2205,8,4)</f>
        <v/>
      </c>
      <c r="D2205" s="124"/>
      <c r="H2205" s="124"/>
      <c r="N2205" s="126"/>
      <c r="O2205" s="124"/>
      <c r="V2205" s="7"/>
      <c r="W2205" s="7"/>
      <c r="X2205" s="7"/>
      <c r="Y2205" s="7"/>
      <c r="Z2205" s="7"/>
    </row>
    <row r="2206" customFormat="false" ht="11.25" hidden="false" customHeight="false" outlineLevel="0" collapsed="false">
      <c r="A2206" s="124"/>
      <c r="B2206" s="1" t="str">
        <f aca="false">MID(A2206,8,4)</f>
        <v/>
      </c>
      <c r="D2206" s="124"/>
      <c r="H2206" s="124"/>
      <c r="N2206" s="126"/>
      <c r="O2206" s="124"/>
      <c r="V2206" s="7"/>
      <c r="W2206" s="7"/>
      <c r="X2206" s="7"/>
      <c r="Y2206" s="7"/>
      <c r="Z2206" s="7"/>
    </row>
    <row r="2207" customFormat="false" ht="11.25" hidden="false" customHeight="false" outlineLevel="0" collapsed="false">
      <c r="A2207" s="124"/>
      <c r="B2207" s="1" t="str">
        <f aca="false">MID(A2207,8,4)</f>
        <v/>
      </c>
      <c r="D2207" s="124"/>
      <c r="H2207" s="124"/>
      <c r="N2207" s="126"/>
      <c r="O2207" s="124"/>
      <c r="V2207" s="7"/>
      <c r="W2207" s="7"/>
      <c r="X2207" s="7"/>
      <c r="Y2207" s="7"/>
      <c r="Z2207" s="7"/>
    </row>
    <row r="2208" customFormat="false" ht="11.25" hidden="false" customHeight="false" outlineLevel="0" collapsed="false">
      <c r="A2208" s="124"/>
      <c r="B2208" s="1" t="str">
        <f aca="false">MID(A2208,8,4)</f>
        <v/>
      </c>
      <c r="D2208" s="124"/>
      <c r="H2208" s="124"/>
      <c r="N2208" s="126"/>
      <c r="O2208" s="124"/>
      <c r="V2208" s="7"/>
      <c r="W2208" s="7"/>
      <c r="X2208" s="7"/>
      <c r="Y2208" s="7"/>
      <c r="Z2208" s="7"/>
    </row>
    <row r="2209" customFormat="false" ht="11.25" hidden="false" customHeight="false" outlineLevel="0" collapsed="false">
      <c r="A2209" s="124"/>
      <c r="B2209" s="1" t="str">
        <f aca="false">MID(A2209,8,4)</f>
        <v/>
      </c>
      <c r="D2209" s="124"/>
      <c r="H2209" s="124"/>
      <c r="N2209" s="126"/>
      <c r="O2209" s="124"/>
      <c r="V2209" s="7"/>
      <c r="W2209" s="7"/>
      <c r="X2209" s="7"/>
      <c r="Y2209" s="7"/>
      <c r="Z2209" s="7"/>
    </row>
    <row r="2210" customFormat="false" ht="11.25" hidden="false" customHeight="false" outlineLevel="0" collapsed="false">
      <c r="A2210" s="124"/>
      <c r="B2210" s="1" t="str">
        <f aca="false">MID(A2210,8,4)</f>
        <v/>
      </c>
      <c r="D2210" s="124"/>
      <c r="H2210" s="124"/>
      <c r="N2210" s="126"/>
      <c r="O2210" s="124"/>
      <c r="V2210" s="7"/>
      <c r="W2210" s="7"/>
      <c r="X2210" s="7"/>
      <c r="Y2210" s="7"/>
      <c r="Z2210" s="7"/>
    </row>
    <row r="2211" customFormat="false" ht="11.25" hidden="false" customHeight="false" outlineLevel="0" collapsed="false">
      <c r="A2211" s="124"/>
      <c r="B2211" s="1" t="str">
        <f aca="false">MID(A2211,8,4)</f>
        <v/>
      </c>
      <c r="D2211" s="124"/>
      <c r="H2211" s="124"/>
      <c r="N2211" s="126"/>
      <c r="O2211" s="124"/>
      <c r="V2211" s="7"/>
      <c r="W2211" s="7"/>
      <c r="X2211" s="7"/>
      <c r="Y2211" s="7"/>
      <c r="Z2211" s="7"/>
    </row>
    <row r="2212" customFormat="false" ht="11.25" hidden="false" customHeight="false" outlineLevel="0" collapsed="false">
      <c r="A2212" s="124"/>
      <c r="B2212" s="1" t="str">
        <f aca="false">MID(A2212,8,4)</f>
        <v/>
      </c>
      <c r="D2212" s="124"/>
      <c r="H2212" s="124"/>
      <c r="N2212" s="126"/>
      <c r="O2212" s="124"/>
      <c r="V2212" s="7"/>
      <c r="W2212" s="7"/>
      <c r="X2212" s="7"/>
      <c r="Y2212" s="7"/>
      <c r="Z2212" s="7"/>
    </row>
    <row r="2213" customFormat="false" ht="11.25" hidden="false" customHeight="false" outlineLevel="0" collapsed="false">
      <c r="A2213" s="124"/>
      <c r="B2213" s="1" t="str">
        <f aca="false">MID(A2213,8,4)</f>
        <v/>
      </c>
      <c r="D2213" s="124"/>
      <c r="H2213" s="124"/>
      <c r="N2213" s="126"/>
      <c r="O2213" s="124"/>
      <c r="V2213" s="7"/>
      <c r="W2213" s="7"/>
      <c r="X2213" s="7"/>
      <c r="Y2213" s="7"/>
      <c r="Z2213" s="7"/>
    </row>
    <row r="2214" customFormat="false" ht="11.25" hidden="false" customHeight="false" outlineLevel="0" collapsed="false">
      <c r="A2214" s="124"/>
      <c r="B2214" s="1" t="str">
        <f aca="false">MID(A2214,8,4)</f>
        <v/>
      </c>
      <c r="D2214" s="124"/>
      <c r="H2214" s="124"/>
      <c r="N2214" s="126"/>
      <c r="O2214" s="124"/>
      <c r="V2214" s="7"/>
      <c r="W2214" s="7"/>
      <c r="X2214" s="7"/>
      <c r="Y2214" s="7"/>
      <c r="Z2214" s="7"/>
    </row>
    <row r="2215" customFormat="false" ht="11.25" hidden="false" customHeight="false" outlineLevel="0" collapsed="false">
      <c r="A2215" s="124"/>
      <c r="B2215" s="1" t="str">
        <f aca="false">MID(A2215,8,4)</f>
        <v/>
      </c>
      <c r="D2215" s="124"/>
      <c r="H2215" s="124"/>
      <c r="N2215" s="126"/>
      <c r="O2215" s="124"/>
      <c r="V2215" s="7"/>
      <c r="W2215" s="7"/>
      <c r="X2215" s="7"/>
      <c r="Y2215" s="7"/>
      <c r="Z2215" s="7"/>
    </row>
    <row r="2216" customFormat="false" ht="11.25" hidden="false" customHeight="false" outlineLevel="0" collapsed="false">
      <c r="A2216" s="124"/>
      <c r="B2216" s="1" t="str">
        <f aca="false">MID(A2216,8,4)</f>
        <v/>
      </c>
      <c r="D2216" s="124"/>
      <c r="H2216" s="124"/>
      <c r="N2216" s="126"/>
      <c r="O2216" s="124"/>
      <c r="V2216" s="7"/>
      <c r="W2216" s="7"/>
      <c r="X2216" s="7"/>
      <c r="Y2216" s="7"/>
      <c r="Z2216" s="7"/>
    </row>
    <row r="2217" customFormat="false" ht="11.25" hidden="false" customHeight="false" outlineLevel="0" collapsed="false">
      <c r="A2217" s="124"/>
      <c r="B2217" s="1" t="str">
        <f aca="false">MID(A2217,8,4)</f>
        <v/>
      </c>
      <c r="D2217" s="124"/>
      <c r="H2217" s="124"/>
      <c r="N2217" s="126"/>
      <c r="O2217" s="124"/>
      <c r="V2217" s="7"/>
      <c r="W2217" s="7"/>
      <c r="X2217" s="7"/>
      <c r="Y2217" s="7"/>
      <c r="Z2217" s="7"/>
    </row>
    <row r="2218" customFormat="false" ht="11.25" hidden="false" customHeight="false" outlineLevel="0" collapsed="false">
      <c r="A2218" s="124"/>
      <c r="B2218" s="1" t="str">
        <f aca="false">MID(A2218,8,4)</f>
        <v/>
      </c>
      <c r="D2218" s="124"/>
      <c r="H2218" s="124"/>
      <c r="N2218" s="126"/>
      <c r="O2218" s="124"/>
      <c r="V2218" s="7"/>
      <c r="W2218" s="7"/>
      <c r="X2218" s="7"/>
      <c r="Y2218" s="7"/>
      <c r="Z2218" s="7"/>
    </row>
    <row r="2219" customFormat="false" ht="11.25" hidden="false" customHeight="false" outlineLevel="0" collapsed="false">
      <c r="A2219" s="124"/>
      <c r="B2219" s="1" t="str">
        <f aca="false">MID(A2219,8,4)</f>
        <v/>
      </c>
      <c r="D2219" s="124"/>
      <c r="H2219" s="124"/>
      <c r="N2219" s="126"/>
      <c r="O2219" s="124"/>
      <c r="V2219" s="7"/>
      <c r="W2219" s="7"/>
      <c r="X2219" s="7"/>
      <c r="Y2219" s="7"/>
      <c r="Z2219" s="7"/>
    </row>
    <row r="2220" customFormat="false" ht="11.25" hidden="false" customHeight="false" outlineLevel="0" collapsed="false">
      <c r="A2220" s="124"/>
      <c r="B2220" s="1" t="str">
        <f aca="false">MID(A2220,8,4)</f>
        <v/>
      </c>
      <c r="D2220" s="124"/>
      <c r="H2220" s="124"/>
      <c r="N2220" s="126"/>
      <c r="O2220" s="124"/>
      <c r="V2220" s="7"/>
      <c r="W2220" s="7"/>
      <c r="X2220" s="7"/>
      <c r="Y2220" s="7"/>
      <c r="Z2220" s="7"/>
    </row>
    <row r="2221" customFormat="false" ht="11.25" hidden="false" customHeight="false" outlineLevel="0" collapsed="false">
      <c r="A2221" s="124"/>
      <c r="B2221" s="1" t="str">
        <f aca="false">MID(A2221,8,4)</f>
        <v/>
      </c>
      <c r="D2221" s="124"/>
      <c r="H2221" s="124"/>
      <c r="N2221" s="126"/>
      <c r="O2221" s="124"/>
      <c r="V2221" s="7"/>
      <c r="W2221" s="7"/>
      <c r="X2221" s="7"/>
      <c r="Y2221" s="7"/>
      <c r="Z2221" s="7"/>
    </row>
    <row r="2222" customFormat="false" ht="11.25" hidden="false" customHeight="false" outlineLevel="0" collapsed="false">
      <c r="A2222" s="124"/>
      <c r="B2222" s="1" t="str">
        <f aca="false">MID(A2222,8,4)</f>
        <v/>
      </c>
      <c r="D2222" s="124"/>
      <c r="H2222" s="124"/>
      <c r="N2222" s="126"/>
      <c r="O2222" s="124"/>
      <c r="V2222" s="7"/>
      <c r="W2222" s="7"/>
      <c r="X2222" s="7"/>
      <c r="Y2222" s="7"/>
      <c r="Z2222" s="7"/>
    </row>
    <row r="2223" customFormat="false" ht="11.25" hidden="false" customHeight="false" outlineLevel="0" collapsed="false">
      <c r="A2223" s="124"/>
      <c r="B2223" s="1" t="str">
        <f aca="false">MID(A2223,8,4)</f>
        <v/>
      </c>
      <c r="D2223" s="124"/>
      <c r="H2223" s="124"/>
      <c r="N2223" s="126"/>
      <c r="O2223" s="124"/>
      <c r="V2223" s="7"/>
      <c r="W2223" s="7"/>
      <c r="X2223" s="7"/>
      <c r="Y2223" s="7"/>
      <c r="Z2223" s="7"/>
    </row>
    <row r="2224" customFormat="false" ht="11.25" hidden="false" customHeight="false" outlineLevel="0" collapsed="false">
      <c r="A2224" s="124"/>
      <c r="B2224" s="1" t="str">
        <f aca="false">MID(A2224,8,4)</f>
        <v/>
      </c>
      <c r="D2224" s="124"/>
      <c r="H2224" s="124"/>
      <c r="N2224" s="126"/>
      <c r="O2224" s="124"/>
      <c r="V2224" s="7"/>
      <c r="W2224" s="7"/>
      <c r="X2224" s="7"/>
      <c r="Y2224" s="7"/>
      <c r="Z2224" s="7"/>
    </row>
    <row r="2225" customFormat="false" ht="11.25" hidden="false" customHeight="false" outlineLevel="0" collapsed="false">
      <c r="A2225" s="124"/>
      <c r="B2225" s="1" t="str">
        <f aca="false">MID(A2225,8,4)</f>
        <v/>
      </c>
      <c r="D2225" s="124"/>
      <c r="H2225" s="124"/>
      <c r="N2225" s="126"/>
      <c r="O2225" s="124"/>
      <c r="V2225" s="7"/>
      <c r="W2225" s="7"/>
      <c r="X2225" s="7"/>
      <c r="Y2225" s="7"/>
      <c r="Z2225" s="7"/>
    </row>
    <row r="2226" customFormat="false" ht="11.25" hidden="false" customHeight="false" outlineLevel="0" collapsed="false">
      <c r="A2226" s="124"/>
      <c r="B2226" s="1" t="str">
        <f aca="false">MID(A2226,8,4)</f>
        <v/>
      </c>
      <c r="D2226" s="124"/>
      <c r="H2226" s="124"/>
      <c r="N2226" s="126"/>
      <c r="O2226" s="124"/>
      <c r="V2226" s="7"/>
      <c r="W2226" s="7"/>
      <c r="X2226" s="7"/>
      <c r="Y2226" s="7"/>
      <c r="Z2226" s="7"/>
    </row>
    <row r="2227" customFormat="false" ht="11.25" hidden="false" customHeight="false" outlineLevel="0" collapsed="false">
      <c r="A2227" s="124"/>
      <c r="B2227" s="1" t="str">
        <f aca="false">MID(A2227,8,4)</f>
        <v/>
      </c>
      <c r="D2227" s="124"/>
      <c r="H2227" s="124"/>
      <c r="N2227" s="126"/>
      <c r="O2227" s="124"/>
      <c r="V2227" s="7"/>
      <c r="W2227" s="7"/>
      <c r="X2227" s="7"/>
      <c r="Y2227" s="7"/>
      <c r="Z2227" s="7"/>
    </row>
    <row r="2228" customFormat="false" ht="11.25" hidden="false" customHeight="false" outlineLevel="0" collapsed="false">
      <c r="A2228" s="124"/>
      <c r="B2228" s="1" t="str">
        <f aca="false">MID(A2228,8,4)</f>
        <v/>
      </c>
      <c r="D2228" s="124"/>
      <c r="H2228" s="124"/>
      <c r="N2228" s="126"/>
      <c r="O2228" s="124"/>
      <c r="V2228" s="7"/>
      <c r="W2228" s="7"/>
      <c r="X2228" s="7"/>
      <c r="Y2228" s="7"/>
      <c r="Z2228" s="7"/>
    </row>
    <row r="2229" customFormat="false" ht="11.25" hidden="false" customHeight="false" outlineLevel="0" collapsed="false">
      <c r="A2229" s="124"/>
      <c r="B2229" s="1" t="str">
        <f aca="false">MID(A2229,8,4)</f>
        <v/>
      </c>
      <c r="D2229" s="124"/>
      <c r="H2229" s="124"/>
      <c r="N2229" s="126"/>
      <c r="O2229" s="124"/>
      <c r="V2229" s="7"/>
      <c r="W2229" s="7"/>
      <c r="X2229" s="7"/>
      <c r="Y2229" s="7"/>
      <c r="Z2229" s="7"/>
    </row>
    <row r="2230" customFormat="false" ht="11.25" hidden="false" customHeight="false" outlineLevel="0" collapsed="false">
      <c r="A2230" s="124"/>
      <c r="B2230" s="1" t="str">
        <f aca="false">MID(A2230,8,4)</f>
        <v/>
      </c>
      <c r="D2230" s="124"/>
      <c r="H2230" s="124"/>
      <c r="N2230" s="126"/>
      <c r="O2230" s="124"/>
      <c r="V2230" s="7"/>
      <c r="W2230" s="7"/>
      <c r="X2230" s="7"/>
      <c r="Y2230" s="7"/>
      <c r="Z2230" s="7"/>
    </row>
    <row r="2231" customFormat="false" ht="11.25" hidden="false" customHeight="false" outlineLevel="0" collapsed="false">
      <c r="A2231" s="124"/>
      <c r="B2231" s="1" t="str">
        <f aca="false">MID(A2231,8,4)</f>
        <v/>
      </c>
      <c r="D2231" s="124"/>
      <c r="H2231" s="124"/>
      <c r="N2231" s="126"/>
      <c r="O2231" s="124"/>
      <c r="V2231" s="7"/>
      <c r="W2231" s="7"/>
      <c r="X2231" s="7"/>
      <c r="Y2231" s="7"/>
      <c r="Z2231" s="7"/>
    </row>
    <row r="2232" customFormat="false" ht="11.25" hidden="false" customHeight="false" outlineLevel="0" collapsed="false">
      <c r="A2232" s="124"/>
      <c r="B2232" s="1" t="str">
        <f aca="false">MID(A2232,8,4)</f>
        <v/>
      </c>
      <c r="D2232" s="124"/>
      <c r="H2232" s="124"/>
      <c r="N2232" s="126"/>
      <c r="O2232" s="124"/>
      <c r="V2232" s="7"/>
      <c r="W2232" s="7"/>
      <c r="X2232" s="7"/>
      <c r="Y2232" s="7"/>
      <c r="Z2232" s="7"/>
    </row>
    <row r="2233" customFormat="false" ht="11.25" hidden="false" customHeight="false" outlineLevel="0" collapsed="false">
      <c r="A2233" s="124"/>
      <c r="B2233" s="1" t="str">
        <f aca="false">MID(A2233,8,4)</f>
        <v/>
      </c>
      <c r="D2233" s="124"/>
      <c r="H2233" s="124"/>
      <c r="N2233" s="126"/>
      <c r="O2233" s="124"/>
      <c r="V2233" s="7"/>
      <c r="W2233" s="7"/>
      <c r="X2233" s="7"/>
      <c r="Y2233" s="7"/>
      <c r="Z2233" s="7"/>
    </row>
    <row r="2234" customFormat="false" ht="11.25" hidden="false" customHeight="false" outlineLevel="0" collapsed="false">
      <c r="A2234" s="124"/>
      <c r="B2234" s="1" t="str">
        <f aca="false">MID(A2234,8,4)</f>
        <v/>
      </c>
      <c r="D2234" s="124"/>
      <c r="H2234" s="124"/>
      <c r="N2234" s="126"/>
      <c r="O2234" s="124"/>
      <c r="V2234" s="7"/>
      <c r="W2234" s="7"/>
      <c r="X2234" s="7"/>
      <c r="Y2234" s="7"/>
      <c r="Z2234" s="7"/>
    </row>
    <row r="2235" customFormat="false" ht="11.25" hidden="false" customHeight="false" outlineLevel="0" collapsed="false">
      <c r="A2235" s="124"/>
      <c r="B2235" s="1" t="str">
        <f aca="false">MID(A2235,8,4)</f>
        <v/>
      </c>
      <c r="D2235" s="124"/>
      <c r="H2235" s="124"/>
      <c r="N2235" s="126"/>
      <c r="O2235" s="124"/>
      <c r="V2235" s="7"/>
      <c r="W2235" s="7"/>
      <c r="X2235" s="7"/>
      <c r="Y2235" s="7"/>
      <c r="Z2235" s="7"/>
    </row>
    <row r="2236" customFormat="false" ht="11.25" hidden="false" customHeight="false" outlineLevel="0" collapsed="false">
      <c r="A2236" s="124"/>
      <c r="B2236" s="1" t="str">
        <f aca="false">MID(A2236,8,4)</f>
        <v/>
      </c>
      <c r="D2236" s="124"/>
      <c r="H2236" s="124"/>
      <c r="N2236" s="126"/>
      <c r="O2236" s="124"/>
      <c r="V2236" s="7"/>
      <c r="W2236" s="7"/>
      <c r="X2236" s="7"/>
      <c r="Y2236" s="7"/>
      <c r="Z2236" s="7"/>
    </row>
    <row r="2237" customFormat="false" ht="11.25" hidden="false" customHeight="false" outlineLevel="0" collapsed="false">
      <c r="A2237" s="124"/>
      <c r="B2237" s="1" t="str">
        <f aca="false">MID(A2237,8,4)</f>
        <v/>
      </c>
      <c r="D2237" s="124"/>
      <c r="H2237" s="124"/>
      <c r="N2237" s="126"/>
      <c r="O2237" s="124"/>
      <c r="V2237" s="7"/>
      <c r="W2237" s="7"/>
      <c r="X2237" s="7"/>
      <c r="Y2237" s="7"/>
      <c r="Z2237" s="7"/>
    </row>
    <row r="2238" customFormat="false" ht="11.25" hidden="false" customHeight="false" outlineLevel="0" collapsed="false">
      <c r="A2238" s="124"/>
      <c r="B2238" s="1" t="str">
        <f aca="false">MID(A2238,8,4)</f>
        <v/>
      </c>
      <c r="D2238" s="124"/>
      <c r="H2238" s="124"/>
      <c r="N2238" s="126"/>
      <c r="O2238" s="124"/>
      <c r="V2238" s="7"/>
      <c r="W2238" s="7"/>
      <c r="X2238" s="7"/>
      <c r="Y2238" s="7"/>
      <c r="Z2238" s="7"/>
    </row>
    <row r="2239" customFormat="false" ht="11.25" hidden="false" customHeight="false" outlineLevel="0" collapsed="false">
      <c r="A2239" s="124"/>
      <c r="B2239" s="1" t="str">
        <f aca="false">MID(A2239,8,4)</f>
        <v/>
      </c>
      <c r="D2239" s="124"/>
      <c r="H2239" s="124"/>
      <c r="N2239" s="126"/>
      <c r="O2239" s="124"/>
      <c r="V2239" s="7"/>
      <c r="W2239" s="7"/>
      <c r="X2239" s="7"/>
      <c r="Y2239" s="7"/>
      <c r="Z2239" s="7"/>
    </row>
    <row r="2240" customFormat="false" ht="11.25" hidden="false" customHeight="false" outlineLevel="0" collapsed="false">
      <c r="A2240" s="124"/>
      <c r="B2240" s="1" t="str">
        <f aca="false">MID(A2240,8,4)</f>
        <v/>
      </c>
      <c r="D2240" s="124"/>
      <c r="H2240" s="124"/>
      <c r="N2240" s="126"/>
      <c r="O2240" s="124"/>
      <c r="V2240" s="7"/>
      <c r="W2240" s="7"/>
      <c r="X2240" s="7"/>
      <c r="Y2240" s="7"/>
      <c r="Z2240" s="7"/>
    </row>
    <row r="2241" customFormat="false" ht="11.25" hidden="false" customHeight="false" outlineLevel="0" collapsed="false">
      <c r="A2241" s="124"/>
      <c r="B2241" s="1" t="str">
        <f aca="false">MID(A2241,8,4)</f>
        <v/>
      </c>
      <c r="D2241" s="124"/>
      <c r="H2241" s="124"/>
      <c r="N2241" s="126"/>
      <c r="O2241" s="124"/>
      <c r="V2241" s="7"/>
      <c r="W2241" s="7"/>
      <c r="X2241" s="7"/>
      <c r="Y2241" s="7"/>
      <c r="Z2241" s="7"/>
    </row>
    <row r="2242" customFormat="false" ht="11.25" hidden="false" customHeight="false" outlineLevel="0" collapsed="false">
      <c r="A2242" s="124"/>
      <c r="B2242" s="1" t="str">
        <f aca="false">MID(A2242,8,4)</f>
        <v/>
      </c>
      <c r="D2242" s="124"/>
      <c r="H2242" s="124"/>
      <c r="N2242" s="126"/>
      <c r="O2242" s="124"/>
      <c r="V2242" s="7"/>
      <c r="W2242" s="7"/>
      <c r="X2242" s="7"/>
      <c r="Y2242" s="7"/>
      <c r="Z2242" s="7"/>
    </row>
    <row r="2243" customFormat="false" ht="11.25" hidden="false" customHeight="false" outlineLevel="0" collapsed="false">
      <c r="A2243" s="124"/>
      <c r="B2243" s="1" t="str">
        <f aca="false">MID(A2243,8,4)</f>
        <v/>
      </c>
      <c r="D2243" s="124"/>
      <c r="H2243" s="124"/>
      <c r="N2243" s="126"/>
      <c r="O2243" s="124"/>
      <c r="V2243" s="7"/>
      <c r="W2243" s="7"/>
      <c r="X2243" s="7"/>
      <c r="Y2243" s="7"/>
      <c r="Z2243" s="7"/>
    </row>
    <row r="2244" customFormat="false" ht="11.25" hidden="false" customHeight="false" outlineLevel="0" collapsed="false">
      <c r="A2244" s="124"/>
      <c r="B2244" s="1" t="str">
        <f aca="false">MID(A2244,8,4)</f>
        <v/>
      </c>
      <c r="D2244" s="124"/>
      <c r="H2244" s="124"/>
      <c r="N2244" s="126"/>
      <c r="O2244" s="124"/>
      <c r="V2244" s="7"/>
      <c r="W2244" s="7"/>
      <c r="X2244" s="7"/>
      <c r="Y2244" s="7"/>
      <c r="Z2244" s="7"/>
    </row>
    <row r="2245" customFormat="false" ht="11.25" hidden="false" customHeight="false" outlineLevel="0" collapsed="false">
      <c r="A2245" s="124"/>
      <c r="B2245" s="1" t="str">
        <f aca="false">MID(A2245,8,4)</f>
        <v/>
      </c>
      <c r="D2245" s="124"/>
      <c r="H2245" s="124"/>
      <c r="N2245" s="126"/>
      <c r="O2245" s="124"/>
      <c r="V2245" s="7"/>
      <c r="W2245" s="7"/>
      <c r="X2245" s="7"/>
      <c r="Y2245" s="7"/>
      <c r="Z2245" s="7"/>
    </row>
    <row r="2246" customFormat="false" ht="11.25" hidden="false" customHeight="false" outlineLevel="0" collapsed="false">
      <c r="A2246" s="124"/>
      <c r="B2246" s="1" t="str">
        <f aca="false">MID(A2246,8,4)</f>
        <v/>
      </c>
      <c r="D2246" s="124"/>
      <c r="H2246" s="124"/>
      <c r="N2246" s="126"/>
      <c r="O2246" s="124"/>
      <c r="V2246" s="7"/>
      <c r="W2246" s="7"/>
      <c r="X2246" s="7"/>
      <c r="Y2246" s="7"/>
      <c r="Z2246" s="7"/>
    </row>
    <row r="2247" customFormat="false" ht="11.25" hidden="false" customHeight="false" outlineLevel="0" collapsed="false">
      <c r="A2247" s="124"/>
      <c r="B2247" s="1" t="str">
        <f aca="false">MID(A2247,8,4)</f>
        <v/>
      </c>
      <c r="D2247" s="124"/>
      <c r="H2247" s="124"/>
      <c r="N2247" s="126"/>
      <c r="O2247" s="124"/>
      <c r="V2247" s="7"/>
      <c r="W2247" s="7"/>
      <c r="X2247" s="7"/>
      <c r="Y2247" s="7"/>
      <c r="Z2247" s="7"/>
    </row>
    <row r="2248" customFormat="false" ht="11.25" hidden="false" customHeight="false" outlineLevel="0" collapsed="false">
      <c r="A2248" s="124"/>
      <c r="B2248" s="1" t="str">
        <f aca="false">MID(A2248,8,4)</f>
        <v/>
      </c>
      <c r="D2248" s="124"/>
      <c r="H2248" s="124"/>
      <c r="N2248" s="126"/>
      <c r="O2248" s="124"/>
      <c r="V2248" s="7"/>
      <c r="W2248" s="7"/>
      <c r="X2248" s="7"/>
      <c r="Y2248" s="7"/>
      <c r="Z2248" s="7"/>
    </row>
    <row r="2249" customFormat="false" ht="11.25" hidden="false" customHeight="false" outlineLevel="0" collapsed="false">
      <c r="A2249" s="124"/>
      <c r="B2249" s="1" t="str">
        <f aca="false">MID(A2249,8,4)</f>
        <v/>
      </c>
      <c r="D2249" s="124"/>
      <c r="H2249" s="124"/>
      <c r="N2249" s="126"/>
      <c r="O2249" s="124"/>
      <c r="V2249" s="7"/>
      <c r="W2249" s="7"/>
      <c r="X2249" s="7"/>
      <c r="Y2249" s="7"/>
      <c r="Z2249" s="7"/>
    </row>
    <row r="2250" customFormat="false" ht="11.25" hidden="false" customHeight="false" outlineLevel="0" collapsed="false">
      <c r="A2250" s="124"/>
      <c r="B2250" s="1" t="str">
        <f aca="false">MID(A2250,8,4)</f>
        <v/>
      </c>
      <c r="D2250" s="124"/>
      <c r="H2250" s="124"/>
      <c r="N2250" s="126"/>
      <c r="O2250" s="124"/>
      <c r="V2250" s="7"/>
      <c r="W2250" s="7"/>
      <c r="X2250" s="7"/>
      <c r="Y2250" s="7"/>
      <c r="Z2250" s="7"/>
    </row>
    <row r="2251" customFormat="false" ht="11.25" hidden="false" customHeight="false" outlineLevel="0" collapsed="false">
      <c r="A2251" s="124"/>
      <c r="B2251" s="1" t="str">
        <f aca="false">MID(A2251,8,4)</f>
        <v/>
      </c>
      <c r="D2251" s="124"/>
      <c r="H2251" s="124"/>
      <c r="N2251" s="126"/>
      <c r="O2251" s="124"/>
      <c r="V2251" s="7"/>
      <c r="W2251" s="7"/>
      <c r="X2251" s="7"/>
      <c r="Y2251" s="7"/>
      <c r="Z2251" s="7"/>
    </row>
    <row r="2252" customFormat="false" ht="11.25" hidden="false" customHeight="false" outlineLevel="0" collapsed="false">
      <c r="A2252" s="124"/>
      <c r="B2252" s="1" t="str">
        <f aca="false">MID(A2252,8,4)</f>
        <v/>
      </c>
      <c r="D2252" s="124"/>
      <c r="H2252" s="124"/>
      <c r="N2252" s="126"/>
      <c r="O2252" s="124"/>
      <c r="V2252" s="7"/>
      <c r="W2252" s="7"/>
      <c r="X2252" s="7"/>
      <c r="Y2252" s="7"/>
      <c r="Z2252" s="7"/>
    </row>
    <row r="2253" customFormat="false" ht="11.25" hidden="false" customHeight="false" outlineLevel="0" collapsed="false">
      <c r="A2253" s="124"/>
      <c r="B2253" s="1" t="str">
        <f aca="false">MID(A2253,8,4)</f>
        <v/>
      </c>
      <c r="D2253" s="124"/>
      <c r="H2253" s="124"/>
      <c r="N2253" s="126"/>
      <c r="O2253" s="124"/>
      <c r="V2253" s="7"/>
      <c r="W2253" s="7"/>
      <c r="X2253" s="7"/>
      <c r="Y2253" s="7"/>
      <c r="Z2253" s="7"/>
    </row>
    <row r="2254" customFormat="false" ht="11.25" hidden="false" customHeight="false" outlineLevel="0" collapsed="false">
      <c r="A2254" s="124"/>
      <c r="B2254" s="1" t="str">
        <f aca="false">MID(A2254,8,4)</f>
        <v/>
      </c>
      <c r="D2254" s="124"/>
      <c r="H2254" s="124"/>
      <c r="N2254" s="126"/>
      <c r="O2254" s="124"/>
      <c r="V2254" s="7"/>
      <c r="W2254" s="7"/>
      <c r="X2254" s="7"/>
      <c r="Y2254" s="7"/>
      <c r="Z2254" s="7"/>
    </row>
    <row r="2255" customFormat="false" ht="11.25" hidden="false" customHeight="false" outlineLevel="0" collapsed="false">
      <c r="A2255" s="124"/>
      <c r="B2255" s="1" t="str">
        <f aca="false">MID(A2255,8,4)</f>
        <v/>
      </c>
      <c r="D2255" s="124"/>
      <c r="H2255" s="124"/>
      <c r="N2255" s="126"/>
      <c r="O2255" s="124"/>
      <c r="V2255" s="7"/>
      <c r="W2255" s="7"/>
      <c r="X2255" s="7"/>
      <c r="Y2255" s="7"/>
      <c r="Z2255" s="7"/>
    </row>
    <row r="2256" customFormat="false" ht="11.25" hidden="false" customHeight="false" outlineLevel="0" collapsed="false">
      <c r="A2256" s="124"/>
      <c r="B2256" s="1" t="str">
        <f aca="false">MID(A2256,8,4)</f>
        <v/>
      </c>
      <c r="D2256" s="124"/>
      <c r="H2256" s="124"/>
      <c r="N2256" s="126"/>
      <c r="O2256" s="124"/>
      <c r="V2256" s="7"/>
      <c r="W2256" s="7"/>
      <c r="X2256" s="7"/>
      <c r="Y2256" s="7"/>
      <c r="Z2256" s="7"/>
    </row>
    <row r="2257" customFormat="false" ht="11.25" hidden="false" customHeight="false" outlineLevel="0" collapsed="false">
      <c r="A2257" s="124"/>
      <c r="B2257" s="1" t="str">
        <f aca="false">MID(A2257,8,4)</f>
        <v/>
      </c>
      <c r="D2257" s="124"/>
      <c r="H2257" s="124"/>
      <c r="N2257" s="126"/>
      <c r="O2257" s="124"/>
      <c r="V2257" s="7"/>
      <c r="W2257" s="7"/>
      <c r="X2257" s="7"/>
      <c r="Y2257" s="7"/>
      <c r="Z2257" s="7"/>
    </row>
    <row r="2258" customFormat="false" ht="11.25" hidden="false" customHeight="false" outlineLevel="0" collapsed="false">
      <c r="A2258" s="124"/>
      <c r="B2258" s="1" t="str">
        <f aca="false">MID(A2258,8,4)</f>
        <v/>
      </c>
      <c r="D2258" s="124"/>
      <c r="H2258" s="124"/>
      <c r="N2258" s="126"/>
      <c r="O2258" s="124"/>
      <c r="V2258" s="7"/>
      <c r="W2258" s="7"/>
      <c r="X2258" s="7"/>
      <c r="Y2258" s="7"/>
      <c r="Z2258" s="7"/>
    </row>
    <row r="2259" customFormat="false" ht="11.25" hidden="false" customHeight="false" outlineLevel="0" collapsed="false">
      <c r="A2259" s="124"/>
      <c r="B2259" s="1" t="str">
        <f aca="false">MID(A2259,8,4)</f>
        <v/>
      </c>
      <c r="D2259" s="124"/>
      <c r="H2259" s="124"/>
      <c r="N2259" s="126"/>
      <c r="O2259" s="124"/>
      <c r="V2259" s="7"/>
      <c r="W2259" s="7"/>
      <c r="X2259" s="7"/>
      <c r="Y2259" s="7"/>
      <c r="Z2259" s="7"/>
    </row>
    <row r="2260" customFormat="false" ht="11.25" hidden="false" customHeight="false" outlineLevel="0" collapsed="false">
      <c r="A2260" s="124"/>
      <c r="B2260" s="1" t="str">
        <f aca="false">MID(A2260,8,4)</f>
        <v/>
      </c>
      <c r="D2260" s="124"/>
      <c r="H2260" s="124"/>
      <c r="N2260" s="126"/>
      <c r="O2260" s="124"/>
      <c r="V2260" s="7"/>
      <c r="W2260" s="7"/>
      <c r="X2260" s="7"/>
      <c r="Y2260" s="7"/>
      <c r="Z2260" s="7"/>
    </row>
    <row r="2261" customFormat="false" ht="11.25" hidden="false" customHeight="false" outlineLevel="0" collapsed="false">
      <c r="A2261" s="124"/>
      <c r="B2261" s="1" t="str">
        <f aca="false">MID(A2261,8,4)</f>
        <v/>
      </c>
      <c r="D2261" s="124"/>
      <c r="H2261" s="124"/>
      <c r="N2261" s="126"/>
      <c r="O2261" s="124"/>
      <c r="V2261" s="7"/>
      <c r="W2261" s="7"/>
      <c r="X2261" s="7"/>
      <c r="Y2261" s="7"/>
      <c r="Z2261" s="7"/>
    </row>
    <row r="2262" customFormat="false" ht="11.25" hidden="false" customHeight="false" outlineLevel="0" collapsed="false">
      <c r="A2262" s="124"/>
      <c r="B2262" s="1" t="str">
        <f aca="false">MID(A2262,8,4)</f>
        <v/>
      </c>
      <c r="D2262" s="124"/>
      <c r="H2262" s="124"/>
      <c r="N2262" s="126"/>
      <c r="O2262" s="124"/>
      <c r="V2262" s="7"/>
      <c r="W2262" s="7"/>
      <c r="X2262" s="7"/>
      <c r="Y2262" s="7"/>
      <c r="Z2262" s="7"/>
    </row>
    <row r="2263" customFormat="false" ht="11.25" hidden="false" customHeight="false" outlineLevel="0" collapsed="false">
      <c r="A2263" s="124"/>
      <c r="B2263" s="1" t="str">
        <f aca="false">MID(A2263,8,4)</f>
        <v/>
      </c>
      <c r="D2263" s="124"/>
      <c r="H2263" s="124"/>
      <c r="N2263" s="126"/>
      <c r="O2263" s="124"/>
      <c r="V2263" s="7"/>
      <c r="W2263" s="7"/>
      <c r="X2263" s="7"/>
      <c r="Y2263" s="7"/>
      <c r="Z2263" s="7"/>
    </row>
    <row r="2264" customFormat="false" ht="11.25" hidden="false" customHeight="false" outlineLevel="0" collapsed="false">
      <c r="A2264" s="124"/>
      <c r="B2264" s="1" t="str">
        <f aca="false">MID(A2264,8,4)</f>
        <v/>
      </c>
      <c r="D2264" s="124"/>
      <c r="H2264" s="124"/>
      <c r="N2264" s="126"/>
      <c r="O2264" s="124"/>
      <c r="V2264" s="7"/>
      <c r="W2264" s="7"/>
      <c r="X2264" s="7"/>
      <c r="Y2264" s="7"/>
      <c r="Z2264" s="7"/>
    </row>
    <row r="2265" customFormat="false" ht="11.25" hidden="false" customHeight="false" outlineLevel="0" collapsed="false">
      <c r="A2265" s="124"/>
      <c r="B2265" s="1" t="str">
        <f aca="false">MID(A2265,8,4)</f>
        <v/>
      </c>
      <c r="D2265" s="124"/>
      <c r="H2265" s="124"/>
      <c r="N2265" s="126"/>
      <c r="O2265" s="124"/>
      <c r="V2265" s="7"/>
      <c r="W2265" s="7"/>
      <c r="X2265" s="7"/>
      <c r="Y2265" s="7"/>
      <c r="Z2265" s="7"/>
    </row>
    <row r="2266" customFormat="false" ht="11.25" hidden="false" customHeight="false" outlineLevel="0" collapsed="false">
      <c r="A2266" s="124"/>
      <c r="B2266" s="1" t="str">
        <f aca="false">MID(A2266,8,4)</f>
        <v/>
      </c>
      <c r="D2266" s="124"/>
      <c r="H2266" s="124"/>
      <c r="N2266" s="126"/>
      <c r="O2266" s="124"/>
      <c r="V2266" s="7"/>
      <c r="W2266" s="7"/>
      <c r="X2266" s="7"/>
      <c r="Y2266" s="7"/>
      <c r="Z2266" s="7"/>
    </row>
    <row r="2267" customFormat="false" ht="11.25" hidden="false" customHeight="false" outlineLevel="0" collapsed="false">
      <c r="A2267" s="124"/>
      <c r="B2267" s="1" t="str">
        <f aca="false">MID(A2267,8,4)</f>
        <v/>
      </c>
      <c r="D2267" s="124"/>
      <c r="H2267" s="124"/>
      <c r="N2267" s="126"/>
      <c r="O2267" s="124"/>
      <c r="V2267" s="7"/>
      <c r="W2267" s="7"/>
      <c r="X2267" s="7"/>
      <c r="Y2267" s="7"/>
      <c r="Z2267" s="7"/>
    </row>
    <row r="2268" customFormat="false" ht="11.25" hidden="false" customHeight="false" outlineLevel="0" collapsed="false">
      <c r="A2268" s="124"/>
      <c r="B2268" s="1" t="str">
        <f aca="false">MID(A2268,8,4)</f>
        <v/>
      </c>
      <c r="D2268" s="124"/>
      <c r="H2268" s="124"/>
      <c r="N2268" s="126"/>
      <c r="O2268" s="124"/>
      <c r="V2268" s="7"/>
      <c r="W2268" s="7"/>
      <c r="X2268" s="7"/>
      <c r="Y2268" s="7"/>
      <c r="Z2268" s="7"/>
    </row>
    <row r="2269" customFormat="false" ht="11.25" hidden="false" customHeight="false" outlineLevel="0" collapsed="false">
      <c r="A2269" s="124"/>
      <c r="B2269" s="1" t="str">
        <f aca="false">MID(A2269,8,4)</f>
        <v/>
      </c>
      <c r="D2269" s="124"/>
      <c r="H2269" s="124"/>
      <c r="N2269" s="126"/>
      <c r="O2269" s="124"/>
      <c r="V2269" s="7"/>
      <c r="W2269" s="7"/>
      <c r="X2269" s="7"/>
      <c r="Y2269" s="7"/>
      <c r="Z2269" s="7"/>
    </row>
    <row r="2270" customFormat="false" ht="11.25" hidden="false" customHeight="false" outlineLevel="0" collapsed="false">
      <c r="A2270" s="124"/>
      <c r="B2270" s="1" t="str">
        <f aca="false">MID(A2270,8,4)</f>
        <v/>
      </c>
      <c r="D2270" s="124"/>
      <c r="H2270" s="124"/>
      <c r="N2270" s="126"/>
      <c r="O2270" s="124"/>
      <c r="V2270" s="7"/>
      <c r="W2270" s="7"/>
      <c r="X2270" s="7"/>
      <c r="Y2270" s="7"/>
      <c r="Z2270" s="7"/>
    </row>
    <row r="2271" customFormat="false" ht="11.25" hidden="false" customHeight="false" outlineLevel="0" collapsed="false">
      <c r="A2271" s="124"/>
      <c r="B2271" s="1" t="str">
        <f aca="false">MID(A2271,8,4)</f>
        <v/>
      </c>
      <c r="D2271" s="124"/>
      <c r="H2271" s="124"/>
      <c r="N2271" s="126"/>
      <c r="O2271" s="124"/>
      <c r="V2271" s="7"/>
      <c r="W2271" s="7"/>
      <c r="X2271" s="7"/>
      <c r="Y2271" s="7"/>
      <c r="Z2271" s="7"/>
    </row>
    <row r="2272" customFormat="false" ht="11.25" hidden="false" customHeight="false" outlineLevel="0" collapsed="false">
      <c r="A2272" s="124"/>
      <c r="B2272" s="1" t="str">
        <f aca="false">MID(A2272,8,4)</f>
        <v/>
      </c>
      <c r="D2272" s="124"/>
      <c r="H2272" s="124"/>
      <c r="N2272" s="126"/>
      <c r="O2272" s="124"/>
      <c r="V2272" s="7"/>
      <c r="W2272" s="7"/>
      <c r="X2272" s="7"/>
      <c r="Y2272" s="7"/>
      <c r="Z2272" s="7"/>
    </row>
    <row r="2273" customFormat="false" ht="11.25" hidden="false" customHeight="false" outlineLevel="0" collapsed="false">
      <c r="A2273" s="124"/>
      <c r="B2273" s="1" t="str">
        <f aca="false">MID(A2273,8,4)</f>
        <v/>
      </c>
      <c r="D2273" s="124"/>
      <c r="H2273" s="124"/>
      <c r="N2273" s="126"/>
      <c r="O2273" s="124"/>
      <c r="V2273" s="7"/>
      <c r="W2273" s="7"/>
      <c r="X2273" s="7"/>
      <c r="Y2273" s="7"/>
      <c r="Z2273" s="7"/>
    </row>
    <row r="2274" customFormat="false" ht="11.25" hidden="false" customHeight="false" outlineLevel="0" collapsed="false">
      <c r="A2274" s="124"/>
      <c r="B2274" s="1" t="str">
        <f aca="false">MID(A2274,8,4)</f>
        <v/>
      </c>
      <c r="D2274" s="124"/>
      <c r="H2274" s="124"/>
      <c r="N2274" s="126"/>
      <c r="O2274" s="124"/>
      <c r="V2274" s="7"/>
      <c r="W2274" s="7"/>
      <c r="X2274" s="7"/>
      <c r="Y2274" s="7"/>
      <c r="Z2274" s="7"/>
    </row>
    <row r="2275" customFormat="false" ht="11.25" hidden="false" customHeight="false" outlineLevel="0" collapsed="false">
      <c r="A2275" s="124"/>
      <c r="B2275" s="1" t="str">
        <f aca="false">MID(A2275,8,4)</f>
        <v/>
      </c>
      <c r="D2275" s="124"/>
      <c r="H2275" s="124"/>
      <c r="N2275" s="126"/>
      <c r="O2275" s="124"/>
      <c r="V2275" s="7"/>
      <c r="W2275" s="7"/>
      <c r="X2275" s="7"/>
      <c r="Y2275" s="7"/>
      <c r="Z2275" s="7"/>
    </row>
    <row r="2276" customFormat="false" ht="11.25" hidden="false" customHeight="false" outlineLevel="0" collapsed="false">
      <c r="A2276" s="124"/>
      <c r="B2276" s="1" t="str">
        <f aca="false">MID(A2276,8,4)</f>
        <v/>
      </c>
      <c r="D2276" s="124"/>
      <c r="H2276" s="124"/>
      <c r="N2276" s="126"/>
      <c r="O2276" s="124"/>
      <c r="V2276" s="7"/>
      <c r="W2276" s="7"/>
      <c r="X2276" s="7"/>
      <c r="Y2276" s="7"/>
      <c r="Z2276" s="7"/>
    </row>
    <row r="2277" customFormat="false" ht="11.25" hidden="false" customHeight="false" outlineLevel="0" collapsed="false">
      <c r="A2277" s="124"/>
      <c r="B2277" s="1" t="str">
        <f aca="false">MID(A2277,8,4)</f>
        <v/>
      </c>
      <c r="D2277" s="124"/>
      <c r="H2277" s="124"/>
      <c r="N2277" s="126"/>
      <c r="O2277" s="124"/>
      <c r="V2277" s="7"/>
      <c r="W2277" s="7"/>
      <c r="X2277" s="7"/>
      <c r="Y2277" s="7"/>
      <c r="Z2277" s="7"/>
    </row>
    <row r="2278" customFormat="false" ht="11.25" hidden="false" customHeight="false" outlineLevel="0" collapsed="false">
      <c r="A2278" s="124"/>
      <c r="B2278" s="1" t="str">
        <f aca="false">MID(A2278,8,4)</f>
        <v/>
      </c>
      <c r="D2278" s="124"/>
      <c r="H2278" s="124"/>
      <c r="N2278" s="126"/>
      <c r="O2278" s="124"/>
      <c r="V2278" s="7"/>
      <c r="W2278" s="7"/>
      <c r="X2278" s="7"/>
      <c r="Y2278" s="7"/>
      <c r="Z2278" s="7"/>
    </row>
    <row r="2279" customFormat="false" ht="11.25" hidden="false" customHeight="false" outlineLevel="0" collapsed="false">
      <c r="A2279" s="124"/>
      <c r="B2279" s="1" t="str">
        <f aca="false">MID(A2279,8,4)</f>
        <v/>
      </c>
      <c r="D2279" s="124"/>
      <c r="H2279" s="124"/>
      <c r="N2279" s="126"/>
      <c r="O2279" s="124"/>
      <c r="V2279" s="7"/>
      <c r="W2279" s="7"/>
      <c r="X2279" s="7"/>
      <c r="Y2279" s="7"/>
      <c r="Z2279" s="7"/>
    </row>
    <row r="2280" customFormat="false" ht="11.25" hidden="false" customHeight="false" outlineLevel="0" collapsed="false">
      <c r="A2280" s="124"/>
      <c r="B2280" s="1" t="str">
        <f aca="false">MID(A2280,8,4)</f>
        <v/>
      </c>
      <c r="D2280" s="124"/>
      <c r="H2280" s="124"/>
      <c r="N2280" s="126"/>
      <c r="O2280" s="124"/>
      <c r="V2280" s="7"/>
      <c r="W2280" s="7"/>
      <c r="X2280" s="7"/>
      <c r="Y2280" s="7"/>
      <c r="Z2280" s="7"/>
    </row>
    <row r="2281" customFormat="false" ht="11.25" hidden="false" customHeight="false" outlineLevel="0" collapsed="false">
      <c r="A2281" s="124"/>
      <c r="B2281" s="1" t="str">
        <f aca="false">MID(A2281,8,4)</f>
        <v/>
      </c>
      <c r="D2281" s="124"/>
      <c r="H2281" s="124"/>
      <c r="N2281" s="126"/>
      <c r="O2281" s="124"/>
      <c r="V2281" s="7"/>
      <c r="W2281" s="7"/>
      <c r="X2281" s="7"/>
      <c r="Y2281" s="7"/>
      <c r="Z2281" s="7"/>
    </row>
    <row r="2282" customFormat="false" ht="11.25" hidden="false" customHeight="false" outlineLevel="0" collapsed="false">
      <c r="A2282" s="124"/>
      <c r="B2282" s="1" t="str">
        <f aca="false">MID(A2282,8,4)</f>
        <v/>
      </c>
      <c r="D2282" s="124"/>
      <c r="H2282" s="124"/>
      <c r="N2282" s="126"/>
      <c r="O2282" s="124"/>
      <c r="V2282" s="7"/>
      <c r="W2282" s="7"/>
      <c r="X2282" s="7"/>
      <c r="Y2282" s="7"/>
      <c r="Z2282" s="7"/>
    </row>
    <row r="2283" customFormat="false" ht="11.25" hidden="false" customHeight="false" outlineLevel="0" collapsed="false">
      <c r="A2283" s="124"/>
      <c r="B2283" s="1" t="str">
        <f aca="false">MID(A2283,8,4)</f>
        <v/>
      </c>
      <c r="D2283" s="124"/>
      <c r="H2283" s="124"/>
      <c r="N2283" s="126"/>
      <c r="O2283" s="124"/>
      <c r="V2283" s="7"/>
      <c r="W2283" s="7"/>
      <c r="X2283" s="7"/>
      <c r="Y2283" s="7"/>
      <c r="Z2283" s="7"/>
    </row>
    <row r="2284" customFormat="false" ht="11.25" hidden="false" customHeight="false" outlineLevel="0" collapsed="false">
      <c r="A2284" s="124"/>
      <c r="B2284" s="1" t="str">
        <f aca="false">MID(A2284,8,4)</f>
        <v/>
      </c>
      <c r="D2284" s="124"/>
      <c r="H2284" s="124"/>
      <c r="N2284" s="126"/>
      <c r="O2284" s="124"/>
      <c r="V2284" s="7"/>
      <c r="W2284" s="7"/>
      <c r="X2284" s="7"/>
      <c r="Y2284" s="7"/>
      <c r="Z2284" s="7"/>
    </row>
    <row r="2285" customFormat="false" ht="11.25" hidden="false" customHeight="false" outlineLevel="0" collapsed="false">
      <c r="A2285" s="124"/>
      <c r="B2285" s="1" t="str">
        <f aca="false">MID(A2285,8,4)</f>
        <v/>
      </c>
      <c r="D2285" s="124"/>
      <c r="H2285" s="124"/>
      <c r="N2285" s="126"/>
      <c r="O2285" s="124"/>
      <c r="V2285" s="7"/>
      <c r="W2285" s="7"/>
      <c r="X2285" s="7"/>
      <c r="Y2285" s="7"/>
      <c r="Z2285" s="7"/>
    </row>
    <row r="2286" customFormat="false" ht="11.25" hidden="false" customHeight="false" outlineLevel="0" collapsed="false">
      <c r="A2286" s="124"/>
      <c r="B2286" s="1" t="str">
        <f aca="false">MID(A2286,8,4)</f>
        <v/>
      </c>
      <c r="D2286" s="124"/>
      <c r="H2286" s="124"/>
      <c r="N2286" s="126"/>
      <c r="O2286" s="124"/>
      <c r="V2286" s="7"/>
      <c r="W2286" s="7"/>
      <c r="X2286" s="7"/>
      <c r="Y2286" s="7"/>
      <c r="Z2286" s="7"/>
    </row>
    <row r="2287" customFormat="false" ht="11.25" hidden="false" customHeight="false" outlineLevel="0" collapsed="false">
      <c r="A2287" s="124"/>
      <c r="B2287" s="1" t="str">
        <f aca="false">MID(A2287,8,4)</f>
        <v/>
      </c>
      <c r="D2287" s="124"/>
      <c r="H2287" s="124"/>
      <c r="N2287" s="126"/>
      <c r="O2287" s="124"/>
      <c r="V2287" s="7"/>
      <c r="W2287" s="7"/>
      <c r="X2287" s="7"/>
      <c r="Y2287" s="7"/>
      <c r="Z2287" s="7"/>
    </row>
    <row r="2288" customFormat="false" ht="11.25" hidden="false" customHeight="false" outlineLevel="0" collapsed="false">
      <c r="A2288" s="124"/>
      <c r="B2288" s="1" t="str">
        <f aca="false">MID(A2288,8,4)</f>
        <v/>
      </c>
      <c r="D2288" s="124"/>
      <c r="H2288" s="124"/>
      <c r="N2288" s="126"/>
      <c r="O2288" s="124"/>
      <c r="V2288" s="7"/>
      <c r="W2288" s="7"/>
      <c r="X2288" s="7"/>
      <c r="Y2288" s="7"/>
      <c r="Z2288" s="7"/>
    </row>
    <row r="2289" customFormat="false" ht="11.25" hidden="false" customHeight="false" outlineLevel="0" collapsed="false">
      <c r="A2289" s="124"/>
      <c r="B2289" s="1" t="str">
        <f aca="false">MID(A2289,8,4)</f>
        <v/>
      </c>
      <c r="D2289" s="124"/>
      <c r="H2289" s="124"/>
      <c r="N2289" s="126"/>
      <c r="O2289" s="124"/>
      <c r="V2289" s="7"/>
      <c r="W2289" s="7"/>
      <c r="X2289" s="7"/>
      <c r="Y2289" s="7"/>
      <c r="Z2289" s="7"/>
    </row>
    <row r="2290" customFormat="false" ht="11.25" hidden="false" customHeight="false" outlineLevel="0" collapsed="false">
      <c r="A2290" s="124"/>
      <c r="B2290" s="1" t="str">
        <f aca="false">MID(A2290,8,4)</f>
        <v/>
      </c>
      <c r="D2290" s="124"/>
      <c r="H2290" s="124"/>
      <c r="N2290" s="126"/>
      <c r="O2290" s="124"/>
      <c r="V2290" s="7"/>
      <c r="W2290" s="7"/>
      <c r="X2290" s="7"/>
      <c r="Y2290" s="7"/>
      <c r="Z2290" s="7"/>
    </row>
    <row r="2291" customFormat="false" ht="11.25" hidden="false" customHeight="false" outlineLevel="0" collapsed="false">
      <c r="A2291" s="124"/>
      <c r="B2291" s="1" t="str">
        <f aca="false">MID(A2291,8,4)</f>
        <v/>
      </c>
      <c r="D2291" s="124"/>
      <c r="H2291" s="124"/>
      <c r="N2291" s="126"/>
      <c r="O2291" s="124"/>
      <c r="V2291" s="7"/>
      <c r="W2291" s="7"/>
      <c r="X2291" s="7"/>
      <c r="Y2291" s="7"/>
      <c r="Z2291" s="7"/>
    </row>
    <row r="2292" customFormat="false" ht="11.25" hidden="false" customHeight="false" outlineLevel="0" collapsed="false">
      <c r="A2292" s="124"/>
      <c r="B2292" s="1" t="str">
        <f aca="false">MID(A2292,8,4)</f>
        <v/>
      </c>
      <c r="D2292" s="124"/>
      <c r="H2292" s="124"/>
      <c r="N2292" s="126"/>
      <c r="O2292" s="124"/>
      <c r="V2292" s="7"/>
      <c r="W2292" s="7"/>
      <c r="X2292" s="7"/>
      <c r="Y2292" s="7"/>
      <c r="Z2292" s="7"/>
    </row>
    <row r="2293" customFormat="false" ht="11.25" hidden="false" customHeight="false" outlineLevel="0" collapsed="false">
      <c r="A2293" s="124"/>
      <c r="B2293" s="1" t="str">
        <f aca="false">MID(A2293,8,4)</f>
        <v/>
      </c>
      <c r="D2293" s="124"/>
      <c r="H2293" s="124"/>
      <c r="N2293" s="126"/>
      <c r="O2293" s="124"/>
      <c r="V2293" s="7"/>
      <c r="W2293" s="7"/>
      <c r="X2293" s="7"/>
      <c r="Y2293" s="7"/>
      <c r="Z2293" s="7"/>
    </row>
    <row r="2294" customFormat="false" ht="11.25" hidden="false" customHeight="false" outlineLevel="0" collapsed="false">
      <c r="A2294" s="124"/>
      <c r="B2294" s="1" t="str">
        <f aca="false">MID(A2294,8,4)</f>
        <v/>
      </c>
      <c r="D2294" s="124"/>
      <c r="H2294" s="124"/>
      <c r="N2294" s="126"/>
      <c r="O2294" s="124"/>
      <c r="V2294" s="7"/>
      <c r="W2294" s="7"/>
      <c r="X2294" s="7"/>
      <c r="Y2294" s="7"/>
      <c r="Z2294" s="7"/>
    </row>
    <row r="2295" customFormat="false" ht="11.25" hidden="false" customHeight="false" outlineLevel="0" collapsed="false">
      <c r="A2295" s="124"/>
      <c r="B2295" s="1" t="str">
        <f aca="false">MID(A2295,8,4)</f>
        <v/>
      </c>
      <c r="D2295" s="124"/>
      <c r="H2295" s="124"/>
      <c r="N2295" s="126"/>
      <c r="O2295" s="124"/>
      <c r="V2295" s="7"/>
      <c r="W2295" s="7"/>
      <c r="X2295" s="7"/>
      <c r="Y2295" s="7"/>
      <c r="Z2295" s="7"/>
    </row>
    <row r="2296" customFormat="false" ht="11.25" hidden="false" customHeight="false" outlineLevel="0" collapsed="false">
      <c r="A2296" s="124"/>
      <c r="B2296" s="1" t="str">
        <f aca="false">MID(A2296,8,4)</f>
        <v/>
      </c>
      <c r="D2296" s="124"/>
      <c r="H2296" s="124"/>
      <c r="N2296" s="126"/>
      <c r="O2296" s="124"/>
      <c r="V2296" s="7"/>
      <c r="W2296" s="7"/>
      <c r="X2296" s="7"/>
      <c r="Y2296" s="7"/>
      <c r="Z2296" s="7"/>
    </row>
    <row r="2297" customFormat="false" ht="11.25" hidden="false" customHeight="false" outlineLevel="0" collapsed="false">
      <c r="A2297" s="124"/>
      <c r="B2297" s="1" t="str">
        <f aca="false">MID(A2297,8,4)</f>
        <v/>
      </c>
      <c r="D2297" s="124"/>
      <c r="H2297" s="124"/>
      <c r="N2297" s="126"/>
      <c r="O2297" s="124"/>
      <c r="V2297" s="7"/>
      <c r="W2297" s="7"/>
      <c r="X2297" s="7"/>
      <c r="Y2297" s="7"/>
      <c r="Z2297" s="7"/>
    </row>
    <row r="2298" customFormat="false" ht="11.25" hidden="false" customHeight="false" outlineLevel="0" collapsed="false">
      <c r="A2298" s="124"/>
      <c r="B2298" s="1" t="str">
        <f aca="false">MID(A2298,8,4)</f>
        <v/>
      </c>
      <c r="D2298" s="124"/>
      <c r="H2298" s="124"/>
      <c r="N2298" s="126"/>
      <c r="O2298" s="124"/>
      <c r="V2298" s="7"/>
      <c r="W2298" s="7"/>
      <c r="X2298" s="7"/>
      <c r="Y2298" s="7"/>
      <c r="Z2298" s="7"/>
    </row>
    <row r="2299" customFormat="false" ht="11.25" hidden="false" customHeight="false" outlineLevel="0" collapsed="false">
      <c r="A2299" s="124"/>
      <c r="B2299" s="1" t="str">
        <f aca="false">MID(A2299,8,4)</f>
        <v/>
      </c>
      <c r="D2299" s="124"/>
      <c r="H2299" s="124"/>
      <c r="N2299" s="126"/>
      <c r="O2299" s="124"/>
      <c r="V2299" s="7"/>
      <c r="W2299" s="7"/>
      <c r="X2299" s="7"/>
      <c r="Y2299" s="7"/>
      <c r="Z2299" s="7"/>
    </row>
    <row r="2300" customFormat="false" ht="11.25" hidden="false" customHeight="false" outlineLevel="0" collapsed="false">
      <c r="A2300" s="124"/>
      <c r="B2300" s="1" t="str">
        <f aca="false">MID(A2300,8,4)</f>
        <v/>
      </c>
      <c r="D2300" s="124"/>
      <c r="H2300" s="124"/>
      <c r="N2300" s="126"/>
      <c r="O2300" s="124"/>
      <c r="V2300" s="7"/>
      <c r="W2300" s="7"/>
      <c r="X2300" s="7"/>
      <c r="Y2300" s="7"/>
      <c r="Z2300" s="7"/>
    </row>
    <row r="2301" customFormat="false" ht="11.25" hidden="false" customHeight="false" outlineLevel="0" collapsed="false">
      <c r="A2301" s="124"/>
      <c r="B2301" s="1" t="str">
        <f aca="false">MID(A2301,8,4)</f>
        <v/>
      </c>
      <c r="D2301" s="124"/>
      <c r="H2301" s="124"/>
      <c r="N2301" s="126"/>
      <c r="O2301" s="124"/>
      <c r="V2301" s="7"/>
      <c r="W2301" s="7"/>
      <c r="X2301" s="7"/>
      <c r="Y2301" s="7"/>
      <c r="Z2301" s="7"/>
    </row>
    <row r="2302" customFormat="false" ht="11.25" hidden="false" customHeight="false" outlineLevel="0" collapsed="false">
      <c r="A2302" s="124"/>
      <c r="B2302" s="1" t="str">
        <f aca="false">MID(A2302,8,4)</f>
        <v/>
      </c>
      <c r="D2302" s="124"/>
      <c r="H2302" s="124"/>
      <c r="N2302" s="126"/>
      <c r="O2302" s="124"/>
      <c r="V2302" s="7"/>
      <c r="W2302" s="7"/>
      <c r="X2302" s="7"/>
      <c r="Y2302" s="7"/>
      <c r="Z2302" s="7"/>
    </row>
    <row r="2303" customFormat="false" ht="11.25" hidden="false" customHeight="false" outlineLevel="0" collapsed="false">
      <c r="A2303" s="124"/>
      <c r="B2303" s="1" t="str">
        <f aca="false">MID(A2303,8,4)</f>
        <v/>
      </c>
      <c r="D2303" s="124"/>
      <c r="H2303" s="124"/>
      <c r="N2303" s="126"/>
      <c r="O2303" s="124"/>
      <c r="V2303" s="7"/>
      <c r="W2303" s="7"/>
      <c r="X2303" s="7"/>
      <c r="Y2303" s="7"/>
      <c r="Z2303" s="7"/>
    </row>
    <row r="2304" customFormat="false" ht="11.25" hidden="false" customHeight="false" outlineLevel="0" collapsed="false">
      <c r="A2304" s="124"/>
      <c r="B2304" s="1" t="str">
        <f aca="false">MID(A2304,8,4)</f>
        <v/>
      </c>
      <c r="D2304" s="124"/>
      <c r="H2304" s="124"/>
      <c r="N2304" s="126"/>
      <c r="O2304" s="124"/>
      <c r="V2304" s="7"/>
      <c r="W2304" s="7"/>
      <c r="X2304" s="7"/>
      <c r="Y2304" s="7"/>
      <c r="Z2304" s="7"/>
    </row>
    <row r="2305" customFormat="false" ht="11.25" hidden="false" customHeight="false" outlineLevel="0" collapsed="false">
      <c r="A2305" s="124"/>
      <c r="B2305" s="1" t="str">
        <f aca="false">MID(A2305,8,4)</f>
        <v/>
      </c>
      <c r="D2305" s="124"/>
      <c r="H2305" s="124"/>
      <c r="N2305" s="126"/>
      <c r="O2305" s="124"/>
      <c r="V2305" s="7"/>
      <c r="W2305" s="7"/>
      <c r="X2305" s="7"/>
      <c r="Y2305" s="7"/>
      <c r="Z2305" s="7"/>
    </row>
    <row r="2306" customFormat="false" ht="11.25" hidden="false" customHeight="false" outlineLevel="0" collapsed="false">
      <c r="A2306" s="124"/>
      <c r="B2306" s="1" t="str">
        <f aca="false">MID(A2306,8,4)</f>
        <v/>
      </c>
      <c r="D2306" s="124"/>
      <c r="H2306" s="124"/>
      <c r="N2306" s="126"/>
      <c r="O2306" s="124"/>
      <c r="V2306" s="7"/>
      <c r="W2306" s="7"/>
      <c r="X2306" s="7"/>
      <c r="Y2306" s="7"/>
      <c r="Z2306" s="7"/>
    </row>
    <row r="2307" customFormat="false" ht="11.25" hidden="false" customHeight="false" outlineLevel="0" collapsed="false">
      <c r="A2307" s="124"/>
      <c r="B2307" s="1" t="str">
        <f aca="false">MID(A2307,8,4)</f>
        <v/>
      </c>
      <c r="D2307" s="124"/>
      <c r="H2307" s="124"/>
      <c r="N2307" s="126"/>
      <c r="O2307" s="124"/>
      <c r="V2307" s="7"/>
      <c r="W2307" s="7"/>
      <c r="X2307" s="7"/>
      <c r="Y2307" s="7"/>
      <c r="Z2307" s="7"/>
    </row>
    <row r="2308" customFormat="false" ht="11.25" hidden="false" customHeight="false" outlineLevel="0" collapsed="false">
      <c r="A2308" s="124"/>
      <c r="B2308" s="1" t="str">
        <f aca="false">MID(A2308,8,4)</f>
        <v/>
      </c>
      <c r="D2308" s="124"/>
      <c r="H2308" s="124"/>
      <c r="N2308" s="126"/>
      <c r="O2308" s="124"/>
      <c r="V2308" s="7"/>
      <c r="W2308" s="7"/>
      <c r="X2308" s="7"/>
      <c r="Y2308" s="7"/>
      <c r="Z2308" s="7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P2309"/>
  <conditionalFormatting sqref="M231:N231">
    <cfRule type="cellIs" priority="2" operator="equal" aboveAverage="0" equalAverage="0" bottom="0" percent="0" rank="0" text="" dxfId="0">
      <formula>30</formula>
    </cfRule>
  </conditionalFormatting>
  <conditionalFormatting sqref="M231:N231">
    <cfRule type="cellIs" priority="3" operator="equal" aboveAverage="0" equalAverage="0" bottom="0" percent="0" rank="0" text="" dxfId="1">
      <formula>60</formula>
    </cfRule>
  </conditionalFormatting>
  <conditionalFormatting sqref="M231:N231">
    <cfRule type="cellIs" priority="4" operator="equal" aboveAverage="0" equalAverage="0" bottom="0" percent="0" rank="0" text="" dxfId="2">
      <formula>90</formula>
    </cfRule>
  </conditionalFormatting>
  <conditionalFormatting sqref="M231:N231">
    <cfRule type="cellIs" priority="5" operator="equal" aboveAverage="0" equalAverage="0" bottom="0" percent="0" rank="0" text="" dxfId="3">
      <formula>180</formula>
    </cfRule>
  </conditionalFormatting>
  <dataValidations count="6">
    <dataValidation allowBlank="true" operator="between" showDropDown="false" showErrorMessage="true" showInputMessage="false" sqref="F522" type="list">
      <formula1>MODALIDADES</formula1>
      <formula2>0</formula2>
    </dataValidation>
    <dataValidation allowBlank="true" operator="between" showDropDown="false" showErrorMessage="true" showInputMessage="false" sqref="G19 G434:H434 G497:H498 G499 G618 G1600:J1602" type="list">
      <formula1>SITUACAO</formula1>
      <formula2>0</formula2>
    </dataValidation>
    <dataValidation allowBlank="true" operator="between" showDropDown="false" showErrorMessage="true" showInputMessage="false" sqref="D1:D547 E533 E545:E546 D548:D639 D641 D643:D699 D701:D711 D715:D968 D971:D978 D981:D993 D995:D1005 D1008:D1012 D1016 D1019:D1022 D1025:D1029 D1031:D1033 D1035 D1037:D1038 D1040:D1042 D1044:D1047 D1053:D1056 D1058:D1332 D1334:D2308 D2310:D3308" type="list">
      <formula1>Dados!$A$3:$A$10</formula1>
      <formula2>0</formula2>
    </dataValidation>
    <dataValidation allowBlank="true" operator="between" showDropDown="false" showErrorMessage="true" showInputMessage="false" sqref="E1:E526 E528:E532 E534:E544 E547:E639 E641 E643:E699 E701:E711 E715:E968 E971:E978 E981:E993 E995:E1005 E1008:E1012 E1016 E1018:E1022 E1025:E1029 E1031:E1033 E1035 E1037:E1038 E1040:E1042 E1044:E1047 E1053:E1056 E1058:E1332 E1334:E2308 E2310:E3308" type="list">
      <formula1>Dados!$G$2:$G$4</formula1>
      <formula2>0</formula2>
    </dataValidation>
    <dataValidation allowBlank="true" operator="between" showDropDown="false" showErrorMessage="true" showInputMessage="false" sqref="C1:C526 C528:C563 C565:C567 C569:C614 C618:C639 C641 C643:C667 C669:C674 C678:C679 C681 C683:C687 C689:C697 C701:C711 C715:C968 C971:C978 C981:C993 C995:C1005 C1008:C1012 C1016 C1019:C1022 C1025:C1029 C1031:C1033 C1035 C1037:C1038 C1040:C1042 C1044:C1047 C1053:C1056 C1058:C1332 C1334:C1627 C1636:C2308 C2310:C3308" type="list">
      <formula1>Dados!$D$2:$D$7</formula1>
      <formula2>0</formula2>
    </dataValidation>
    <dataValidation allowBlank="true" operator="between" showDropDown="false" showErrorMessage="true" showInputMessage="false" sqref="C527 E527 C564 C568 C615:C617 C640:E640 C642:E642 C668 C675:C677 C680 C682 C688 C698:C700 D700:E700 C712:E714 C969:E970 C979:E980 C994:E994 C1006:E1007 C1013:E1015 C1017:E1017 C1018:D1018 C1023:E1024 C1030:E1030 C1034:E1034 C1036:E1036 C1039:E1039 C1043:E1043 C1048:E1052 C1057:E1057 C1333:E1333 C1628:C1635" type="list">
      <formula1>[1]dados!#ref!</formula1>
      <formula2>0</formula2>
    </dataValidation>
  </dataValidations>
  <printOptions headings="false" gridLines="false" gridLinesSet="true" horizontalCentered="false" verticalCentered="false"/>
  <pageMargins left="0.708333333333333" right="0.236111111111111" top="0.865972222222222" bottom="0.747916666666667" header="0.511805555555555" footer="0.511805555555555"/>
  <pageSetup paperSize="9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RowHeight="15.75" zeroHeight="false" outlineLevelRow="0" outlineLevelCol="0"/>
  <cols>
    <col collapsed="false" customWidth="true" hidden="false" outlineLevel="0" max="1" min="1" style="0" width="29.57"/>
    <col collapsed="false" customWidth="true" hidden="false" outlineLevel="0" max="2" min="2" style="0" width="79.14"/>
    <col collapsed="false" customWidth="true" hidden="false" outlineLevel="0" max="3" min="3" style="0" width="8"/>
    <col collapsed="false" customWidth="true" hidden="false" outlineLevel="0" max="4" min="4" style="0" width="15.29"/>
    <col collapsed="false" customWidth="true" hidden="false" outlineLevel="0" max="6" min="5" style="0" width="8"/>
    <col collapsed="false" customWidth="true" hidden="false" outlineLevel="0" max="7" min="7" style="0" width="22.28"/>
    <col collapsed="false" customWidth="true" hidden="false" outlineLevel="0" max="8" min="8" style="0" width="9.13"/>
    <col collapsed="false" customWidth="true" hidden="false" outlineLevel="0" max="1025" min="9" style="0" width="17.29"/>
  </cols>
  <sheetData>
    <row r="1" customFormat="false" ht="15" hidden="false" customHeight="true" outlineLevel="0" collapsed="false">
      <c r="A1" s="222" t="s">
        <v>3</v>
      </c>
      <c r="B1" s="223"/>
      <c r="C1" s="224"/>
      <c r="D1" s="224" t="s">
        <v>2</v>
      </c>
      <c r="E1" s="224"/>
      <c r="F1" s="224"/>
      <c r="G1" s="225" t="s">
        <v>4</v>
      </c>
      <c r="H1" s="225"/>
    </row>
    <row r="2" customFormat="false" ht="15" hidden="false" customHeight="true" outlineLevel="0" collapsed="false">
      <c r="A2" s="226"/>
      <c r="B2" s="227" t="s">
        <v>3548</v>
      </c>
      <c r="C2" s="228"/>
      <c r="D2" s="226" t="s">
        <v>65</v>
      </c>
      <c r="E2" s="228"/>
      <c r="F2" s="228"/>
      <c r="G2" s="225" t="s">
        <v>44</v>
      </c>
      <c r="H2" s="225"/>
    </row>
    <row r="3" customFormat="false" ht="15" hidden="false" customHeight="true" outlineLevel="0" collapsed="false">
      <c r="A3" s="226" t="s">
        <v>54</v>
      </c>
      <c r="B3" s="227" t="s">
        <v>3549</v>
      </c>
      <c r="C3" s="228"/>
      <c r="D3" s="226" t="s">
        <v>49</v>
      </c>
      <c r="E3" s="228"/>
      <c r="F3" s="228"/>
      <c r="G3" s="225" t="s">
        <v>837</v>
      </c>
      <c r="H3" s="225"/>
    </row>
    <row r="4" customFormat="false" ht="15" hidden="false" customHeight="true" outlineLevel="0" collapsed="false">
      <c r="A4" s="226" t="s">
        <v>1095</v>
      </c>
      <c r="B4" s="227" t="s">
        <v>3550</v>
      </c>
      <c r="C4" s="228"/>
      <c r="D4" s="226" t="s">
        <v>27</v>
      </c>
      <c r="E4" s="228"/>
      <c r="F4" s="228"/>
      <c r="G4" s="225" t="s">
        <v>1047</v>
      </c>
      <c r="H4" s="225"/>
    </row>
    <row r="5" customFormat="false" ht="15" hidden="false" customHeight="true" outlineLevel="0" collapsed="false">
      <c r="A5" s="226" t="s">
        <v>2895</v>
      </c>
      <c r="B5" s="227" t="s">
        <v>3551</v>
      </c>
      <c r="C5" s="228"/>
      <c r="D5" s="228" t="s">
        <v>1094</v>
      </c>
      <c r="E5" s="228"/>
      <c r="F5" s="228"/>
      <c r="G5" s="225"/>
      <c r="H5" s="225"/>
    </row>
    <row r="6" customFormat="false" ht="15" hidden="false" customHeight="true" outlineLevel="0" collapsed="false">
      <c r="A6" s="226" t="s">
        <v>557</v>
      </c>
      <c r="B6" s="227" t="s">
        <v>3552</v>
      </c>
      <c r="C6" s="228"/>
      <c r="D6" s="228" t="s">
        <v>42</v>
      </c>
      <c r="E6" s="228"/>
      <c r="F6" s="228"/>
      <c r="G6" s="225"/>
      <c r="H6" s="225"/>
    </row>
    <row r="7" customFormat="false" ht="15" hidden="false" customHeight="true" outlineLevel="0" collapsed="false">
      <c r="A7" s="226" t="s">
        <v>22</v>
      </c>
      <c r="B7" s="227" t="s">
        <v>3553</v>
      </c>
      <c r="C7" s="228"/>
      <c r="D7" s="228" t="s">
        <v>3554</v>
      </c>
      <c r="E7" s="228"/>
      <c r="F7" s="228"/>
      <c r="G7" s="225"/>
      <c r="H7" s="225"/>
    </row>
    <row r="8" customFormat="false" ht="15" hidden="false" customHeight="true" outlineLevel="0" collapsed="false">
      <c r="A8" s="226" t="s">
        <v>37</v>
      </c>
      <c r="B8" s="227" t="s">
        <v>3555</v>
      </c>
      <c r="C8" s="228"/>
      <c r="D8" s="228"/>
      <c r="E8" s="228"/>
      <c r="F8" s="228"/>
      <c r="G8" s="225"/>
      <c r="H8" s="225"/>
    </row>
    <row r="9" customFormat="false" ht="15" hidden="false" customHeight="true" outlineLevel="0" collapsed="false">
      <c r="A9" s="228" t="s">
        <v>43</v>
      </c>
      <c r="B9" s="227" t="s">
        <v>3556</v>
      </c>
      <c r="C9" s="228"/>
      <c r="D9" s="228"/>
      <c r="E9" s="228"/>
      <c r="F9" s="228"/>
      <c r="G9" s="225"/>
      <c r="H9" s="225"/>
    </row>
    <row r="10" customFormat="false" ht="15" hidden="false" customHeight="true" outlineLevel="0" collapsed="false">
      <c r="A10" s="229" t="s">
        <v>748</v>
      </c>
      <c r="B10" s="227" t="s">
        <v>3557</v>
      </c>
      <c r="C10" s="228"/>
      <c r="D10" s="228"/>
      <c r="E10" s="228"/>
      <c r="F10" s="228"/>
      <c r="G10" s="225"/>
      <c r="H10" s="225"/>
    </row>
    <row r="11" customFormat="false" ht="15" hidden="false" customHeight="true" outlineLevel="0" collapsed="false">
      <c r="A11" s="230"/>
      <c r="B11" s="227" t="s">
        <v>3558</v>
      </c>
      <c r="C11" s="228"/>
      <c r="D11" s="228"/>
      <c r="E11" s="228"/>
      <c r="F11" s="228"/>
      <c r="G11" s="225"/>
      <c r="H11" s="225"/>
    </row>
    <row r="12" customFormat="false" ht="15" hidden="false" customHeight="true" outlineLevel="0" collapsed="false">
      <c r="A12" s="230"/>
      <c r="B12" s="227" t="s">
        <v>3559</v>
      </c>
      <c r="C12" s="228"/>
      <c r="D12" s="228"/>
      <c r="E12" s="228"/>
      <c r="F12" s="228"/>
      <c r="G12" s="225"/>
      <c r="H12" s="225"/>
    </row>
    <row r="13" customFormat="false" ht="15" hidden="false" customHeight="true" outlineLevel="0" collapsed="false">
      <c r="A13" s="226"/>
      <c r="B13" s="227" t="s">
        <v>3560</v>
      </c>
      <c r="C13" s="228"/>
      <c r="D13" s="228"/>
      <c r="E13" s="228"/>
      <c r="F13" s="228"/>
      <c r="G13" s="225"/>
      <c r="H13" s="225"/>
    </row>
    <row r="14" customFormat="false" ht="15" hidden="false" customHeight="true" outlineLevel="0" collapsed="false">
      <c r="A14" s="226"/>
      <c r="B14" s="227" t="s">
        <v>3561</v>
      </c>
      <c r="C14" s="228"/>
      <c r="D14" s="228"/>
      <c r="E14" s="228"/>
      <c r="F14" s="228"/>
      <c r="G14" s="225"/>
      <c r="H14" s="225"/>
    </row>
    <row r="15" customFormat="false" ht="15" hidden="false" customHeight="true" outlineLevel="0" collapsed="false">
      <c r="A15" s="226"/>
      <c r="B15" s="227" t="s">
        <v>3562</v>
      </c>
      <c r="C15" s="228"/>
      <c r="D15" s="228"/>
      <c r="E15" s="228"/>
      <c r="F15" s="228"/>
      <c r="G15" s="225"/>
      <c r="H15" s="225"/>
    </row>
    <row r="16" customFormat="false" ht="15" hidden="false" customHeight="true" outlineLevel="0" collapsed="false">
      <c r="A16" s="226"/>
      <c r="B16" s="227" t="s">
        <v>3563</v>
      </c>
      <c r="C16" s="228"/>
      <c r="D16" s="228"/>
      <c r="E16" s="228"/>
      <c r="F16" s="228"/>
      <c r="G16" s="225"/>
      <c r="H16" s="225"/>
    </row>
    <row r="17" customFormat="false" ht="15" hidden="false" customHeight="true" outlineLevel="0" collapsed="false">
      <c r="A17" s="231"/>
      <c r="B17" s="227" t="s">
        <v>3564</v>
      </c>
      <c r="C17" s="228"/>
      <c r="D17" s="228"/>
      <c r="E17" s="228"/>
      <c r="F17" s="228"/>
      <c r="G17" s="225"/>
      <c r="H17" s="225"/>
    </row>
    <row r="18" customFormat="false" ht="15" hidden="false" customHeight="true" outlineLevel="0" collapsed="false">
      <c r="A18" s="228"/>
      <c r="B18" s="227" t="s">
        <v>3565</v>
      </c>
      <c r="C18" s="228"/>
      <c r="D18" s="228"/>
      <c r="E18" s="228"/>
      <c r="F18" s="228"/>
      <c r="G18" s="225"/>
      <c r="H18" s="225"/>
    </row>
    <row r="19" customFormat="false" ht="15" hidden="false" customHeight="true" outlineLevel="0" collapsed="false">
      <c r="A19" s="228"/>
      <c r="B19" s="227" t="s">
        <v>3566</v>
      </c>
      <c r="C19" s="228"/>
      <c r="D19" s="228"/>
      <c r="E19" s="228"/>
      <c r="F19" s="228"/>
      <c r="G19" s="225"/>
      <c r="H19" s="225"/>
    </row>
    <row r="20" customFormat="false" ht="15" hidden="false" customHeight="true" outlineLevel="0" collapsed="false">
      <c r="A20" s="228"/>
      <c r="B20" s="232" t="s">
        <v>3567</v>
      </c>
      <c r="C20" s="228"/>
      <c r="D20" s="228"/>
      <c r="E20" s="228"/>
      <c r="F20" s="228"/>
      <c r="G20" s="225"/>
      <c r="H20" s="225"/>
    </row>
    <row r="21" customFormat="false" ht="15" hidden="false" customHeight="true" outlineLevel="0" collapsed="false">
      <c r="A21" s="228"/>
      <c r="B21" s="233" t="s">
        <v>3568</v>
      </c>
      <c r="C21" s="228"/>
      <c r="D21" s="228"/>
      <c r="E21" s="228"/>
      <c r="F21" s="228"/>
      <c r="G21" s="225"/>
      <c r="H21" s="225"/>
    </row>
    <row r="22" customFormat="false" ht="15" hidden="false" customHeight="true" outlineLevel="0" collapsed="false">
      <c r="A22" s="228"/>
      <c r="B22" s="233" t="s">
        <v>3569</v>
      </c>
      <c r="C22" s="228"/>
      <c r="D22" s="228"/>
      <c r="E22" s="228"/>
      <c r="F22" s="228"/>
      <c r="G22" s="225"/>
      <c r="H22" s="225"/>
    </row>
    <row r="23" customFormat="false" ht="15" hidden="false" customHeight="true" outlineLevel="0" collapsed="false">
      <c r="A23" s="228"/>
      <c r="B23" s="233" t="s">
        <v>3570</v>
      </c>
      <c r="C23" s="228"/>
      <c r="D23" s="228"/>
      <c r="E23" s="228"/>
      <c r="F23" s="228"/>
      <c r="G23" s="225"/>
      <c r="H23" s="225"/>
    </row>
    <row r="24" customFormat="false" ht="15" hidden="false" customHeight="true" outlineLevel="0" collapsed="false">
      <c r="A24" s="228"/>
      <c r="B24" s="233" t="s">
        <v>3571</v>
      </c>
      <c r="C24" s="228"/>
      <c r="D24" s="228"/>
      <c r="E24" s="228"/>
      <c r="F24" s="228"/>
      <c r="G24" s="225"/>
      <c r="H24" s="225"/>
    </row>
    <row r="25" customFormat="false" ht="15" hidden="false" customHeight="true" outlineLevel="0" collapsed="false">
      <c r="A25" s="228"/>
      <c r="B25" s="233" t="s">
        <v>3572</v>
      </c>
      <c r="C25" s="228"/>
      <c r="D25" s="228"/>
      <c r="E25" s="228"/>
      <c r="F25" s="228"/>
      <c r="G25" s="225"/>
      <c r="H25" s="225"/>
    </row>
    <row r="26" customFormat="false" ht="15" hidden="false" customHeight="true" outlineLevel="0" collapsed="false">
      <c r="A26" s="228"/>
      <c r="B26" s="233" t="s">
        <v>3573</v>
      </c>
      <c r="C26" s="228"/>
      <c r="D26" s="228"/>
      <c r="E26" s="228"/>
      <c r="F26" s="228"/>
      <c r="G26" s="225"/>
      <c r="H26" s="225"/>
    </row>
    <row r="27" customFormat="false" ht="15" hidden="false" customHeight="true" outlineLevel="0" collapsed="false">
      <c r="A27" s="228"/>
      <c r="B27" s="233" t="s">
        <v>3574</v>
      </c>
      <c r="C27" s="228"/>
      <c r="D27" s="228"/>
      <c r="E27" s="228"/>
      <c r="F27" s="228"/>
      <c r="G27" s="225"/>
      <c r="H27" s="225"/>
    </row>
    <row r="28" customFormat="false" ht="15" hidden="false" customHeight="true" outlineLevel="0" collapsed="false">
      <c r="A28" s="228"/>
      <c r="B28" s="233" t="s">
        <v>3575</v>
      </c>
      <c r="C28" s="228"/>
      <c r="D28" s="228"/>
      <c r="E28" s="228"/>
      <c r="F28" s="228"/>
      <c r="G28" s="225"/>
      <c r="H28" s="225"/>
    </row>
    <row r="29" customFormat="false" ht="15" hidden="false" customHeight="true" outlineLevel="0" collapsed="false">
      <c r="A29" s="228"/>
      <c r="B29" s="233" t="s">
        <v>3576</v>
      </c>
      <c r="C29" s="228"/>
      <c r="D29" s="228"/>
      <c r="E29" s="228"/>
      <c r="F29" s="228"/>
      <c r="G29" s="225"/>
      <c r="H29" s="225"/>
    </row>
    <row r="30" customFormat="false" ht="15" hidden="false" customHeight="true" outlineLevel="0" collapsed="false">
      <c r="A30" s="225"/>
      <c r="B30" s="233" t="s">
        <v>3577</v>
      </c>
      <c r="C30" s="228"/>
      <c r="D30" s="228"/>
      <c r="E30" s="228"/>
      <c r="F30" s="228"/>
      <c r="G30" s="225"/>
      <c r="H30" s="225"/>
    </row>
    <row r="31" customFormat="false" ht="15" hidden="false" customHeight="true" outlineLevel="0" collapsed="false">
      <c r="A31" s="225"/>
      <c r="B31" s="233" t="s">
        <v>3578</v>
      </c>
      <c r="C31" s="228"/>
      <c r="D31" s="228"/>
      <c r="E31" s="228"/>
      <c r="F31" s="228"/>
      <c r="G31" s="225"/>
      <c r="H31" s="225"/>
    </row>
    <row r="32" customFormat="false" ht="15" hidden="false" customHeight="true" outlineLevel="0" collapsed="false">
      <c r="A32" s="225"/>
      <c r="B32" s="233" t="s">
        <v>3579</v>
      </c>
      <c r="C32" s="228"/>
      <c r="D32" s="228"/>
      <c r="E32" s="228"/>
      <c r="F32" s="228"/>
      <c r="G32" s="225"/>
      <c r="H32" s="225"/>
    </row>
    <row r="33" customFormat="false" ht="15.75" hidden="false" customHeight="true" outlineLevel="0" collapsed="false">
      <c r="B33" s="233" t="s">
        <v>3580</v>
      </c>
      <c r="C33" s="225"/>
      <c r="D33" s="225"/>
      <c r="E33" s="225"/>
      <c r="F33" s="225"/>
      <c r="G33" s="225"/>
      <c r="H33" s="225"/>
    </row>
    <row r="34" customFormat="false" ht="15.75" hidden="false" customHeight="true" outlineLevel="0" collapsed="false">
      <c r="B34" s="234" t="s">
        <v>3581</v>
      </c>
      <c r="C34" s="225"/>
      <c r="D34" s="225"/>
      <c r="E34" s="225"/>
      <c r="F34" s="225"/>
      <c r="G34" s="225"/>
      <c r="H34" s="225"/>
    </row>
    <row r="35" customFormat="false" ht="15.75" hidden="false" customHeight="true" outlineLevel="0" collapsed="false">
      <c r="B35" s="235"/>
      <c r="C35" s="225"/>
      <c r="D35" s="225"/>
      <c r="E35" s="225"/>
      <c r="F35" s="225"/>
      <c r="G35" s="225"/>
      <c r="H35" s="225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1048576"/>
  <sheetViews>
    <sheetView showFormulas="false" showGridLines="true" showRowColHeaders="true" showZeros="true" rightToLeft="false" tabSelected="false" showOutlineSymbols="true" defaultGridColor="true" view="normal" topLeftCell="H6" colorId="64" zoomScale="100" zoomScaleNormal="100" zoomScalePageLayoutView="100" workbookViewId="0">
      <selection pane="topLeft" activeCell="O2" activeCellId="0" sqref="O2"/>
    </sheetView>
  </sheetViews>
  <sheetFormatPr defaultRowHeight="15.75" zeroHeight="false" outlineLevelRow="0" outlineLevelCol="0"/>
  <cols>
    <col collapsed="false" customWidth="true" hidden="false" outlineLevel="0" max="1" min="1" style="236" width="12.29"/>
    <col collapsed="false" customWidth="true" hidden="false" outlineLevel="0" max="2" min="2" style="236" width="6.15"/>
    <col collapsed="false" customWidth="true" hidden="false" outlineLevel="0" max="3" min="3" style="236" width="8.54"/>
    <col collapsed="false" customWidth="true" hidden="false" outlineLevel="0" max="4" min="4" style="236" width="16.29"/>
    <col collapsed="false" customWidth="true" hidden="false" outlineLevel="0" max="5" min="5" style="236" width="64.02"/>
    <col collapsed="false" customWidth="true" hidden="false" outlineLevel="0" max="6" min="6" style="236" width="50.87"/>
    <col collapsed="false" customWidth="true" hidden="false" outlineLevel="0" max="7" min="7" style="236" width="12.86"/>
    <col collapsed="false" customWidth="true" hidden="false" outlineLevel="0" max="8" min="8" style="236" width="12.29"/>
    <col collapsed="false" customWidth="true" hidden="false" outlineLevel="0" max="9" min="9" style="236" width="10"/>
    <col collapsed="false" customWidth="true" hidden="false" outlineLevel="0" max="10" min="10" style="236" width="49.87"/>
    <col collapsed="false" customWidth="true" hidden="false" outlineLevel="0" max="11" min="11" style="236" width="10.12"/>
    <col collapsed="false" customWidth="true" hidden="false" outlineLevel="0" max="12" min="12" style="236" width="10.99"/>
    <col collapsed="false" customWidth="true" hidden="false" outlineLevel="0" max="13" min="13" style="236" width="7.15"/>
    <col collapsed="false" customWidth="true" hidden="false" outlineLevel="0" max="14" min="14" style="237" width="14.43"/>
    <col collapsed="false" customWidth="true" hidden="false" outlineLevel="0" max="15" min="15" style="238" width="20.42"/>
    <col collapsed="false" customWidth="true" hidden="false" outlineLevel="0" max="16" min="16" style="236" width="8.54"/>
    <col collapsed="false" customWidth="true" hidden="false" outlineLevel="0" max="17" min="17" style="236" width="52"/>
    <col collapsed="false" customWidth="true" hidden="false" outlineLevel="0" max="1025" min="18" style="236" width="8.54"/>
  </cols>
  <sheetData>
    <row r="1" customFormat="false" ht="14.25" hidden="false" customHeight="true" outlineLevel="0" collapsed="false">
      <c r="A1" s="239" t="s">
        <v>3582</v>
      </c>
      <c r="B1" s="240" t="s">
        <v>1</v>
      </c>
      <c r="C1" s="240" t="s">
        <v>2</v>
      </c>
      <c r="D1" s="240" t="s">
        <v>3</v>
      </c>
      <c r="E1" s="241" t="s">
        <v>5</v>
      </c>
      <c r="F1" s="239" t="s">
        <v>3583</v>
      </c>
      <c r="G1" s="240" t="s">
        <v>3584</v>
      </c>
      <c r="H1" s="240" t="s">
        <v>3585</v>
      </c>
      <c r="I1" s="240" t="s">
        <v>7</v>
      </c>
      <c r="J1" s="240" t="s">
        <v>8</v>
      </c>
      <c r="K1" s="242" t="s">
        <v>10</v>
      </c>
      <c r="L1" s="242" t="s">
        <v>11</v>
      </c>
      <c r="M1" s="243" t="s">
        <v>12</v>
      </c>
      <c r="N1" s="244" t="s">
        <v>13</v>
      </c>
      <c r="O1" s="240" t="s">
        <v>14</v>
      </c>
      <c r="P1" s="240" t="s">
        <v>3586</v>
      </c>
      <c r="Q1" s="240" t="s">
        <v>3587</v>
      </c>
    </row>
    <row r="2" customFormat="false" ht="12.75" hidden="false" customHeight="true" outlineLevel="0" collapsed="false">
      <c r="A2" s="245" t="s">
        <v>712</v>
      </c>
      <c r="B2" s="124" t="s">
        <v>3588</v>
      </c>
      <c r="C2" s="246" t="s">
        <v>49</v>
      </c>
      <c r="D2" s="246" t="s">
        <v>37</v>
      </c>
      <c r="E2" s="247" t="s">
        <v>713</v>
      </c>
      <c r="F2" s="245" t="s">
        <v>3589</v>
      </c>
      <c r="G2" s="246" t="s">
        <v>467</v>
      </c>
      <c r="H2" s="246" t="s">
        <v>467</v>
      </c>
      <c r="I2" s="246" t="n">
        <v>201600024</v>
      </c>
      <c r="J2" s="248" t="s">
        <v>333</v>
      </c>
      <c r="K2" s="249" t="n">
        <v>42443</v>
      </c>
      <c r="L2" s="249" t="n">
        <v>42622</v>
      </c>
      <c r="M2" s="250"/>
      <c r="N2" s="206" t="n">
        <v>48371.36</v>
      </c>
      <c r="O2" s="246" t="n">
        <v>5</v>
      </c>
      <c r="P2" s="251" t="s">
        <v>3590</v>
      </c>
      <c r="Q2" s="252" t="s">
        <v>3591</v>
      </c>
    </row>
    <row r="3" customFormat="false" ht="12.75" hidden="false" customHeight="true" outlineLevel="0" collapsed="false">
      <c r="A3" s="245" t="s">
        <v>715</v>
      </c>
      <c r="B3" s="124" t="s">
        <v>3588</v>
      </c>
      <c r="C3" s="246" t="s">
        <v>49</v>
      </c>
      <c r="D3" s="246" t="s">
        <v>37</v>
      </c>
      <c r="E3" s="247" t="s">
        <v>716</v>
      </c>
      <c r="F3" s="253" t="s">
        <v>3592</v>
      </c>
      <c r="G3" s="246" t="s">
        <v>467</v>
      </c>
      <c r="H3" s="246" t="s">
        <v>562</v>
      </c>
      <c r="I3" s="246" t="n">
        <v>201600016</v>
      </c>
      <c r="J3" s="254" t="s">
        <v>717</v>
      </c>
      <c r="K3" s="249" t="n">
        <v>42443</v>
      </c>
      <c r="L3" s="249" t="n">
        <v>42626</v>
      </c>
      <c r="M3" s="255"/>
      <c r="N3" s="206" t="n">
        <v>61172.04</v>
      </c>
      <c r="O3" s="246" t="n">
        <v>4</v>
      </c>
      <c r="P3" s="251" t="s">
        <v>3590</v>
      </c>
      <c r="Q3" s="252"/>
    </row>
    <row r="4" customFormat="false" ht="12.75" hidden="false" customHeight="true" outlineLevel="0" collapsed="false">
      <c r="A4" s="256" t="s">
        <v>725</v>
      </c>
      <c r="B4" s="124" t="s">
        <v>3593</v>
      </c>
      <c r="C4" s="124" t="s">
        <v>42</v>
      </c>
      <c r="D4" s="124" t="s">
        <v>37</v>
      </c>
      <c r="E4" s="257" t="s">
        <v>726</v>
      </c>
      <c r="F4" s="256" t="s">
        <v>3594</v>
      </c>
      <c r="G4" s="124" t="s">
        <v>113</v>
      </c>
      <c r="H4" s="124" t="s">
        <v>562</v>
      </c>
      <c r="I4" s="124" t="n">
        <v>201000218</v>
      </c>
      <c r="J4" s="258" t="s">
        <v>333</v>
      </c>
      <c r="K4" s="174" t="n">
        <v>40452</v>
      </c>
      <c r="L4" s="174" t="n">
        <v>42643</v>
      </c>
      <c r="M4" s="250"/>
      <c r="N4" s="206" t="n">
        <v>370513.32</v>
      </c>
      <c r="O4" s="124" t="n">
        <v>12</v>
      </c>
      <c r="P4" s="251" t="s">
        <v>3590</v>
      </c>
      <c r="Q4" s="252" t="s">
        <v>3591</v>
      </c>
    </row>
    <row r="5" customFormat="false" ht="24" hidden="false" customHeight="true" outlineLevel="0" collapsed="false">
      <c r="A5" s="256" t="s">
        <v>728</v>
      </c>
      <c r="B5" s="124" t="s">
        <v>3595</v>
      </c>
      <c r="C5" s="124" t="s">
        <v>42</v>
      </c>
      <c r="D5" s="124" t="s">
        <v>37</v>
      </c>
      <c r="E5" s="257" t="s">
        <v>729</v>
      </c>
      <c r="F5" s="259" t="s">
        <v>3596</v>
      </c>
      <c r="G5" s="124" t="s">
        <v>730</v>
      </c>
      <c r="H5" s="124" t="s">
        <v>562</v>
      </c>
      <c r="I5" s="124" t="n">
        <v>201500030</v>
      </c>
      <c r="J5" s="20" t="s">
        <v>40</v>
      </c>
      <c r="K5" s="174" t="n">
        <v>42095</v>
      </c>
      <c r="L5" s="174" t="n">
        <v>42643</v>
      </c>
      <c r="M5" s="250"/>
      <c r="N5" s="177" t="n">
        <v>474996.24</v>
      </c>
      <c r="O5" s="124" t="n">
        <v>10</v>
      </c>
      <c r="P5" s="251" t="s">
        <v>3590</v>
      </c>
      <c r="Q5" s="260" t="s">
        <v>3597</v>
      </c>
    </row>
    <row r="6" s="270" customFormat="true" ht="12.75" hidden="false" customHeight="true" outlineLevel="0" collapsed="false">
      <c r="A6" s="261" t="s">
        <v>2427</v>
      </c>
      <c r="B6" s="262" t="s">
        <v>3595</v>
      </c>
      <c r="C6" s="262" t="s">
        <v>42</v>
      </c>
      <c r="D6" s="262" t="s">
        <v>37</v>
      </c>
      <c r="E6" s="263" t="s">
        <v>3598</v>
      </c>
      <c r="F6" s="261" t="s">
        <v>3599</v>
      </c>
      <c r="G6" s="262" t="s">
        <v>51</v>
      </c>
      <c r="H6" s="262" t="s">
        <v>39</v>
      </c>
      <c r="I6" s="262" t="n">
        <v>201400207</v>
      </c>
      <c r="J6" s="264" t="s">
        <v>132</v>
      </c>
      <c r="K6" s="265" t="n">
        <v>41974</v>
      </c>
      <c r="L6" s="265" t="n">
        <v>43069</v>
      </c>
      <c r="M6" s="266" t="n">
        <v>60</v>
      </c>
      <c r="N6" s="267" t="n">
        <v>1373598.72</v>
      </c>
      <c r="O6" s="262" t="n">
        <v>16</v>
      </c>
      <c r="P6" s="268" t="s">
        <v>3600</v>
      </c>
      <c r="Q6" s="269" t="s">
        <v>3601</v>
      </c>
    </row>
    <row r="7" s="270" customFormat="true" ht="12.75" hidden="false" customHeight="true" outlineLevel="0" collapsed="false">
      <c r="A7" s="261" t="s">
        <v>2951</v>
      </c>
      <c r="B7" s="262" t="s">
        <v>3595</v>
      </c>
      <c r="C7" s="262" t="s">
        <v>42</v>
      </c>
      <c r="D7" s="262" t="s">
        <v>37</v>
      </c>
      <c r="E7" s="263" t="s">
        <v>237</v>
      </c>
      <c r="F7" s="261" t="s">
        <v>3602</v>
      </c>
      <c r="G7" s="262" t="s">
        <v>419</v>
      </c>
      <c r="H7" s="262" t="s">
        <v>562</v>
      </c>
      <c r="I7" s="262" t="n">
        <v>201400253</v>
      </c>
      <c r="J7" s="271" t="s">
        <v>158</v>
      </c>
      <c r="K7" s="265" t="n">
        <v>42003</v>
      </c>
      <c r="L7" s="265" t="n">
        <v>43098</v>
      </c>
      <c r="M7" s="266" t="n">
        <v>90</v>
      </c>
      <c r="N7" s="267" t="n">
        <v>644192.16</v>
      </c>
      <c r="O7" s="262" t="n">
        <v>14</v>
      </c>
      <c r="P7" s="268" t="s">
        <v>3600</v>
      </c>
      <c r="Q7" s="272" t="s">
        <v>3603</v>
      </c>
    </row>
    <row r="8" customFormat="false" ht="12.75" hidden="false" customHeight="true" outlineLevel="0" collapsed="false">
      <c r="A8" s="256" t="s">
        <v>968</v>
      </c>
      <c r="B8" s="124" t="s">
        <v>3604</v>
      </c>
      <c r="C8" s="124" t="s">
        <v>42</v>
      </c>
      <c r="D8" s="124" t="s">
        <v>37</v>
      </c>
      <c r="E8" s="257" t="s">
        <v>3605</v>
      </c>
      <c r="F8" s="256" t="s">
        <v>3560</v>
      </c>
      <c r="G8" s="124" t="s">
        <v>3606</v>
      </c>
      <c r="H8" s="124" t="s">
        <v>562</v>
      </c>
      <c r="I8" s="124" t="n">
        <v>201200010</v>
      </c>
      <c r="J8" s="264" t="s">
        <v>132</v>
      </c>
      <c r="K8" s="174" t="n">
        <v>40917</v>
      </c>
      <c r="L8" s="174" t="n">
        <v>42863</v>
      </c>
      <c r="M8" s="250" t="n">
        <v>90</v>
      </c>
      <c r="N8" s="177" t="n">
        <v>1035326.99</v>
      </c>
      <c r="O8" s="124" t="n">
        <v>25</v>
      </c>
      <c r="P8" s="273" t="s">
        <v>3600</v>
      </c>
      <c r="Q8" s="274" t="s">
        <v>3607</v>
      </c>
    </row>
    <row r="9" customFormat="false" ht="12.75" hidden="false" customHeight="true" outlineLevel="0" collapsed="false">
      <c r="A9" s="256" t="s">
        <v>728</v>
      </c>
      <c r="B9" s="124" t="s">
        <v>3595</v>
      </c>
      <c r="C9" s="124" t="s">
        <v>42</v>
      </c>
      <c r="D9" s="124" t="s">
        <v>37</v>
      </c>
      <c r="E9" s="257" t="s">
        <v>729</v>
      </c>
      <c r="F9" s="256" t="s">
        <v>3560</v>
      </c>
      <c r="G9" s="124" t="s">
        <v>51</v>
      </c>
      <c r="H9" s="124" t="s">
        <v>562</v>
      </c>
      <c r="I9" s="124" t="n">
        <v>201500002</v>
      </c>
      <c r="J9" s="271" t="s">
        <v>158</v>
      </c>
      <c r="K9" s="174" t="n">
        <v>42023</v>
      </c>
      <c r="L9" s="174" t="n">
        <v>43118</v>
      </c>
      <c r="M9" s="250" t="n">
        <v>180</v>
      </c>
      <c r="N9" s="206" t="n">
        <v>1898687.52</v>
      </c>
      <c r="O9" s="246" t="n">
        <v>30</v>
      </c>
      <c r="P9" s="273" t="s">
        <v>3600</v>
      </c>
      <c r="Q9" s="252" t="s">
        <v>3603</v>
      </c>
    </row>
    <row r="10" s="270" customFormat="true" ht="12.75" hidden="false" customHeight="true" outlineLevel="0" collapsed="false">
      <c r="A10" s="261" t="s">
        <v>3016</v>
      </c>
      <c r="B10" s="262" t="s">
        <v>3608</v>
      </c>
      <c r="C10" s="262" t="s">
        <v>42</v>
      </c>
      <c r="D10" s="262" t="s">
        <v>37</v>
      </c>
      <c r="E10" s="263" t="s">
        <v>199</v>
      </c>
      <c r="F10" s="261" t="s">
        <v>3594</v>
      </c>
      <c r="G10" s="262" t="s">
        <v>374</v>
      </c>
      <c r="H10" s="262" t="s">
        <v>562</v>
      </c>
      <c r="I10" s="262" t="n">
        <v>201600008</v>
      </c>
      <c r="J10" s="275" t="s">
        <v>333</v>
      </c>
      <c r="K10" s="265" t="n">
        <v>42415</v>
      </c>
      <c r="L10" s="265" t="n">
        <v>42781</v>
      </c>
      <c r="M10" s="266" t="n">
        <v>180</v>
      </c>
      <c r="N10" s="276" t="n">
        <v>356904.96</v>
      </c>
      <c r="O10" s="262" t="n">
        <v>8</v>
      </c>
      <c r="P10" s="268" t="s">
        <v>3609</v>
      </c>
      <c r="Q10" s="272" t="s">
        <v>3591</v>
      </c>
    </row>
    <row r="11" s="270" customFormat="true" ht="12.75" hidden="false" customHeight="true" outlineLevel="0" collapsed="false">
      <c r="A11" s="261" t="s">
        <v>3068</v>
      </c>
      <c r="B11" s="262" t="s">
        <v>3595</v>
      </c>
      <c r="C11" s="262" t="s">
        <v>42</v>
      </c>
      <c r="D11" s="262" t="s">
        <v>37</v>
      </c>
      <c r="E11" s="263" t="s">
        <v>3069</v>
      </c>
      <c r="F11" s="261" t="s">
        <v>3610</v>
      </c>
      <c r="G11" s="262" t="s">
        <v>235</v>
      </c>
      <c r="H11" s="262" t="s">
        <v>562</v>
      </c>
      <c r="I11" s="262" t="n">
        <v>201500024</v>
      </c>
      <c r="J11" s="20" t="s">
        <v>40</v>
      </c>
      <c r="K11" s="265" t="n">
        <v>42095</v>
      </c>
      <c r="L11" s="265" t="n">
        <v>42825</v>
      </c>
      <c r="M11" s="266" t="n">
        <v>180</v>
      </c>
      <c r="N11" s="267" t="n">
        <v>631181.88</v>
      </c>
      <c r="O11" s="262" t="n">
        <v>13</v>
      </c>
      <c r="P11" s="268" t="s">
        <v>3609</v>
      </c>
      <c r="Q11" s="277" t="s">
        <v>3597</v>
      </c>
    </row>
    <row r="12" customFormat="false" ht="12.75" hidden="false" customHeight="true" outlineLevel="0" collapsed="false">
      <c r="A12" s="256" t="s">
        <v>728</v>
      </c>
      <c r="B12" s="124" t="s">
        <v>3595</v>
      </c>
      <c r="C12" s="124" t="s">
        <v>42</v>
      </c>
      <c r="D12" s="124" t="s">
        <v>37</v>
      </c>
      <c r="E12" s="257" t="s">
        <v>729</v>
      </c>
      <c r="F12" s="256" t="s">
        <v>3611</v>
      </c>
      <c r="G12" s="124" t="s">
        <v>283</v>
      </c>
      <c r="H12" s="124" t="s">
        <v>562</v>
      </c>
      <c r="I12" s="124" t="n">
        <v>201500027</v>
      </c>
      <c r="J12" s="271" t="s">
        <v>158</v>
      </c>
      <c r="K12" s="174" t="n">
        <v>42095</v>
      </c>
      <c r="L12" s="174" t="n">
        <v>42825</v>
      </c>
      <c r="M12" s="250"/>
      <c r="N12" s="177" t="n">
        <v>163945.68</v>
      </c>
      <c r="O12" s="246" t="n">
        <v>2</v>
      </c>
      <c r="P12" s="273" t="s">
        <v>3609</v>
      </c>
      <c r="Q12" s="252" t="s">
        <v>3603</v>
      </c>
    </row>
    <row r="13" customFormat="false" ht="12.75" hidden="false" customHeight="true" outlineLevel="0" collapsed="false">
      <c r="A13" s="256" t="s">
        <v>728</v>
      </c>
      <c r="B13" s="124" t="s">
        <v>3595</v>
      </c>
      <c r="C13" s="124" t="s">
        <v>42</v>
      </c>
      <c r="D13" s="124" t="s">
        <v>37</v>
      </c>
      <c r="E13" s="257" t="s">
        <v>729</v>
      </c>
      <c r="F13" s="256" t="s">
        <v>3610</v>
      </c>
      <c r="G13" s="124" t="s">
        <v>3612</v>
      </c>
      <c r="H13" s="124" t="s">
        <v>562</v>
      </c>
      <c r="I13" s="124" t="n">
        <v>201500026</v>
      </c>
      <c r="J13" s="271" t="s">
        <v>158</v>
      </c>
      <c r="K13" s="174" t="n">
        <v>42095</v>
      </c>
      <c r="L13" s="174" t="n">
        <v>42825</v>
      </c>
      <c r="M13" s="250"/>
      <c r="N13" s="177" t="n">
        <v>164587.2</v>
      </c>
      <c r="O13" s="246" t="n">
        <v>2</v>
      </c>
      <c r="P13" s="273" t="s">
        <v>3609</v>
      </c>
      <c r="Q13" s="252" t="s">
        <v>3603</v>
      </c>
    </row>
    <row r="14" customFormat="false" ht="12.75" hidden="false" customHeight="true" outlineLevel="0" collapsed="false">
      <c r="A14" s="256" t="s">
        <v>548</v>
      </c>
      <c r="B14" s="124" t="s">
        <v>3595</v>
      </c>
      <c r="C14" s="124" t="s">
        <v>42</v>
      </c>
      <c r="D14" s="124" t="s">
        <v>37</v>
      </c>
      <c r="E14" s="257" t="s">
        <v>885</v>
      </c>
      <c r="F14" s="256" t="s">
        <v>3560</v>
      </c>
      <c r="G14" s="124" t="s">
        <v>287</v>
      </c>
      <c r="H14" s="124" t="s">
        <v>562</v>
      </c>
      <c r="I14" s="124" t="n">
        <v>201500021</v>
      </c>
      <c r="J14" s="20" t="s">
        <v>40</v>
      </c>
      <c r="K14" s="174" t="n">
        <v>42095</v>
      </c>
      <c r="L14" s="174" t="n">
        <v>42825</v>
      </c>
      <c r="M14" s="250" t="n">
        <v>180</v>
      </c>
      <c r="N14" s="177" t="n">
        <v>205220.28</v>
      </c>
      <c r="O14" s="124" t="n">
        <v>6</v>
      </c>
      <c r="P14" s="273" t="s">
        <v>3609</v>
      </c>
      <c r="Q14" s="252" t="s">
        <v>3597</v>
      </c>
    </row>
    <row r="15" customFormat="false" ht="12.75" hidden="false" customHeight="true" outlineLevel="0" collapsed="false">
      <c r="A15" s="256" t="s">
        <v>548</v>
      </c>
      <c r="B15" s="124" t="s">
        <v>3595</v>
      </c>
      <c r="C15" s="124" t="s">
        <v>42</v>
      </c>
      <c r="D15" s="124" t="s">
        <v>37</v>
      </c>
      <c r="E15" s="257" t="s">
        <v>549</v>
      </c>
      <c r="F15" s="256" t="s">
        <v>3560</v>
      </c>
      <c r="G15" s="124" t="s">
        <v>287</v>
      </c>
      <c r="H15" s="124" t="s">
        <v>562</v>
      </c>
      <c r="I15" s="124" t="n">
        <v>201500022</v>
      </c>
      <c r="J15" s="20" t="s">
        <v>40</v>
      </c>
      <c r="K15" s="174" t="n">
        <v>42095</v>
      </c>
      <c r="L15" s="174" t="n">
        <v>42825</v>
      </c>
      <c r="M15" s="250" t="n">
        <v>180</v>
      </c>
      <c r="N15" s="177" t="n">
        <v>212374.56</v>
      </c>
      <c r="O15" s="124" t="n">
        <v>5</v>
      </c>
      <c r="P15" s="273" t="s">
        <v>3609</v>
      </c>
      <c r="Q15" s="252" t="s">
        <v>3597</v>
      </c>
    </row>
    <row r="16" s="270" customFormat="true" ht="12.75" hidden="false" customHeight="true" outlineLevel="0" collapsed="false">
      <c r="A16" s="261" t="s">
        <v>548</v>
      </c>
      <c r="B16" s="262" t="s">
        <v>3595</v>
      </c>
      <c r="C16" s="262" t="s">
        <v>42</v>
      </c>
      <c r="D16" s="262" t="s">
        <v>37</v>
      </c>
      <c r="E16" s="263" t="s">
        <v>549</v>
      </c>
      <c r="F16" s="261" t="s">
        <v>3610</v>
      </c>
      <c r="G16" s="262" t="s">
        <v>287</v>
      </c>
      <c r="H16" s="262" t="s">
        <v>562</v>
      </c>
      <c r="I16" s="262" t="n">
        <v>201500025</v>
      </c>
      <c r="J16" s="278" t="s">
        <v>3613</v>
      </c>
      <c r="K16" s="265" t="n">
        <v>42096</v>
      </c>
      <c r="L16" s="265" t="n">
        <v>42826</v>
      </c>
      <c r="M16" s="266"/>
      <c r="N16" s="267" t="n">
        <v>3975656.28</v>
      </c>
      <c r="O16" s="262" t="n">
        <v>110</v>
      </c>
      <c r="P16" s="268" t="s">
        <v>3609</v>
      </c>
      <c r="Q16" s="277" t="s">
        <v>3614</v>
      </c>
    </row>
    <row r="17" customFormat="false" ht="12.75" hidden="false" customHeight="true" outlineLevel="0" collapsed="false">
      <c r="A17" s="245" t="s">
        <v>3107</v>
      </c>
      <c r="B17" s="124" t="s">
        <v>3595</v>
      </c>
      <c r="C17" s="124" t="s">
        <v>42</v>
      </c>
      <c r="D17" s="246" t="s">
        <v>37</v>
      </c>
      <c r="E17" s="245" t="s">
        <v>3615</v>
      </c>
      <c r="F17" s="279" t="s">
        <v>3594</v>
      </c>
      <c r="G17" s="246" t="s">
        <v>3616</v>
      </c>
      <c r="H17" s="246" t="s">
        <v>562</v>
      </c>
      <c r="I17" s="246" t="n">
        <v>201600043</v>
      </c>
      <c r="J17" s="280" t="s">
        <v>158</v>
      </c>
      <c r="K17" s="249" t="n">
        <v>42474</v>
      </c>
      <c r="L17" s="249" t="n">
        <v>42838</v>
      </c>
      <c r="M17" s="255"/>
      <c r="N17" s="206" t="n">
        <v>5667609.6</v>
      </c>
      <c r="O17" s="246" t="n">
        <v>53</v>
      </c>
      <c r="P17" s="273" t="s">
        <v>3609</v>
      </c>
      <c r="Q17" s="281" t="s">
        <v>3603</v>
      </c>
    </row>
    <row r="18" s="270" customFormat="true" ht="12.75" hidden="false" customHeight="true" outlineLevel="0" collapsed="false">
      <c r="A18" s="282" t="s">
        <v>862</v>
      </c>
      <c r="B18" s="262" t="s">
        <v>3608</v>
      </c>
      <c r="C18" s="262" t="s">
        <v>42</v>
      </c>
      <c r="D18" s="254" t="s">
        <v>37</v>
      </c>
      <c r="E18" s="283" t="s">
        <v>1533</v>
      </c>
      <c r="F18" s="284" t="s">
        <v>3594</v>
      </c>
      <c r="G18" s="254" t="s">
        <v>113</v>
      </c>
      <c r="H18" s="254" t="s">
        <v>562</v>
      </c>
      <c r="I18" s="254" t="n">
        <v>201600052</v>
      </c>
      <c r="J18" s="285" t="s">
        <v>1534</v>
      </c>
      <c r="K18" s="286" t="n">
        <v>42488</v>
      </c>
      <c r="L18" s="286" t="n">
        <v>42853</v>
      </c>
      <c r="M18" s="266"/>
      <c r="N18" s="276" t="n">
        <v>16221432.36</v>
      </c>
      <c r="O18" s="254" t="n">
        <v>335</v>
      </c>
      <c r="P18" s="268" t="s">
        <v>3609</v>
      </c>
      <c r="Q18" s="277" t="s">
        <v>3617</v>
      </c>
    </row>
    <row r="19" customFormat="false" ht="12.75" hidden="false" customHeight="true" outlineLevel="0" collapsed="false">
      <c r="A19" s="256" t="s">
        <v>901</v>
      </c>
      <c r="B19" s="124" t="s">
        <v>3604</v>
      </c>
      <c r="C19" s="124" t="s">
        <v>42</v>
      </c>
      <c r="D19" s="124" t="s">
        <v>37</v>
      </c>
      <c r="E19" s="257" t="s">
        <v>902</v>
      </c>
      <c r="F19" s="253" t="s">
        <v>3560</v>
      </c>
      <c r="G19" s="124" t="s">
        <v>903</v>
      </c>
      <c r="H19" s="124" t="s">
        <v>903</v>
      </c>
      <c r="I19" s="124" t="n">
        <v>201200035</v>
      </c>
      <c r="J19" s="264" t="s">
        <v>132</v>
      </c>
      <c r="K19" s="174" t="n">
        <v>41030</v>
      </c>
      <c r="L19" s="174" t="n">
        <v>42855</v>
      </c>
      <c r="M19" s="250"/>
      <c r="N19" s="177" t="n">
        <v>418648.46</v>
      </c>
      <c r="O19" s="124" t="n">
        <v>7</v>
      </c>
      <c r="P19" s="273" t="s">
        <v>3609</v>
      </c>
      <c r="Q19" s="274" t="s">
        <v>3607</v>
      </c>
    </row>
    <row r="20" s="270" customFormat="true" ht="12.75" hidden="false" customHeight="true" outlineLevel="0" collapsed="false">
      <c r="A20" s="282" t="s">
        <v>3045</v>
      </c>
      <c r="B20" s="262" t="s">
        <v>3608</v>
      </c>
      <c r="C20" s="262" t="s">
        <v>42</v>
      </c>
      <c r="D20" s="254" t="s">
        <v>37</v>
      </c>
      <c r="E20" s="283" t="s">
        <v>3046</v>
      </c>
      <c r="F20" s="284" t="s">
        <v>3618</v>
      </c>
      <c r="G20" s="254" t="s">
        <v>287</v>
      </c>
      <c r="H20" s="254" t="s">
        <v>562</v>
      </c>
      <c r="I20" s="254" t="n">
        <v>201600053</v>
      </c>
      <c r="J20" s="287" t="s">
        <v>3619</v>
      </c>
      <c r="K20" s="286" t="n">
        <v>42491</v>
      </c>
      <c r="L20" s="286" t="n">
        <v>42856</v>
      </c>
      <c r="M20" s="266"/>
      <c r="N20" s="276" t="n">
        <v>1227600</v>
      </c>
      <c r="O20" s="254" t="n">
        <v>22</v>
      </c>
      <c r="P20" s="268" t="s">
        <v>3609</v>
      </c>
      <c r="Q20" s="277" t="s">
        <v>3620</v>
      </c>
    </row>
    <row r="21" s="296" customFormat="true" ht="12.75" hidden="false" customHeight="true" outlineLevel="0" collapsed="false">
      <c r="A21" s="288" t="s">
        <v>3045</v>
      </c>
      <c r="B21" s="289" t="n">
        <v>2015</v>
      </c>
      <c r="C21" s="162" t="s">
        <v>42</v>
      </c>
      <c r="D21" s="289" t="s">
        <v>37</v>
      </c>
      <c r="E21" s="288" t="s">
        <v>3621</v>
      </c>
      <c r="F21" s="290" t="s">
        <v>3594</v>
      </c>
      <c r="G21" s="289" t="s">
        <v>287</v>
      </c>
      <c r="H21" s="289" t="s">
        <v>562</v>
      </c>
      <c r="I21" s="289" t="n">
        <v>201600047</v>
      </c>
      <c r="J21" s="291" t="s">
        <v>3622</v>
      </c>
      <c r="K21" s="292" t="n">
        <v>42491</v>
      </c>
      <c r="L21" s="292" t="n">
        <v>42856</v>
      </c>
      <c r="M21" s="255"/>
      <c r="N21" s="293" t="n">
        <v>12467820</v>
      </c>
      <c r="O21" s="289" t="n">
        <v>210</v>
      </c>
      <c r="P21" s="294" t="s">
        <v>3609</v>
      </c>
      <c r="Q21" s="295" t="s">
        <v>3623</v>
      </c>
    </row>
    <row r="22" s="270" customFormat="true" ht="12.75" hidden="false" customHeight="true" outlineLevel="0" collapsed="false">
      <c r="A22" s="282" t="s">
        <v>3045</v>
      </c>
      <c r="B22" s="262" t="s">
        <v>3608</v>
      </c>
      <c r="C22" s="262" t="s">
        <v>42</v>
      </c>
      <c r="D22" s="254" t="s">
        <v>37</v>
      </c>
      <c r="E22" s="283" t="s">
        <v>3624</v>
      </c>
      <c r="F22" s="284" t="s">
        <v>3594</v>
      </c>
      <c r="G22" s="254" t="s">
        <v>287</v>
      </c>
      <c r="H22" s="254" t="s">
        <v>562</v>
      </c>
      <c r="I22" s="254" t="n">
        <v>201600046</v>
      </c>
      <c r="J22" s="297" t="s">
        <v>3625</v>
      </c>
      <c r="K22" s="286" t="n">
        <v>42491</v>
      </c>
      <c r="L22" s="286" t="n">
        <v>42856</v>
      </c>
      <c r="M22" s="266"/>
      <c r="N22" s="276" t="n">
        <v>630720</v>
      </c>
      <c r="O22" s="254" t="n">
        <v>10</v>
      </c>
      <c r="P22" s="268" t="s">
        <v>3609</v>
      </c>
      <c r="Q22" s="277" t="s">
        <v>3626</v>
      </c>
    </row>
    <row r="23" s="270" customFormat="true" ht="12.75" hidden="false" customHeight="true" outlineLevel="0" collapsed="false">
      <c r="A23" s="261" t="s">
        <v>2716</v>
      </c>
      <c r="B23" s="262" t="s">
        <v>3595</v>
      </c>
      <c r="C23" s="262" t="s">
        <v>42</v>
      </c>
      <c r="D23" s="262" t="s">
        <v>37</v>
      </c>
      <c r="E23" s="263" t="s">
        <v>2717</v>
      </c>
      <c r="F23" s="261" t="s">
        <v>3560</v>
      </c>
      <c r="G23" s="262" t="s">
        <v>100</v>
      </c>
      <c r="H23" s="262" t="s">
        <v>562</v>
      </c>
      <c r="I23" s="262" t="n">
        <v>201500033</v>
      </c>
      <c r="J23" s="298" t="s">
        <v>3627</v>
      </c>
      <c r="K23" s="265" t="n">
        <v>42129</v>
      </c>
      <c r="L23" s="265" t="n">
        <v>43224</v>
      </c>
      <c r="M23" s="266"/>
      <c r="N23" s="299" t="n">
        <v>639272.28</v>
      </c>
      <c r="O23" s="262" t="n">
        <v>9</v>
      </c>
      <c r="P23" s="268" t="s">
        <v>3609</v>
      </c>
      <c r="Q23" s="277" t="s">
        <v>3628</v>
      </c>
    </row>
    <row r="24" s="296" customFormat="true" ht="12.75" hidden="false" customHeight="true" outlineLevel="0" collapsed="false">
      <c r="A24" s="288" t="s">
        <v>3045</v>
      </c>
      <c r="B24" s="162" t="s">
        <v>3608</v>
      </c>
      <c r="C24" s="162" t="s">
        <v>42</v>
      </c>
      <c r="D24" s="162" t="s">
        <v>37</v>
      </c>
      <c r="E24" s="300" t="s">
        <v>3148</v>
      </c>
      <c r="F24" s="290" t="s">
        <v>3594</v>
      </c>
      <c r="G24" s="289" t="s">
        <v>3149</v>
      </c>
      <c r="H24" s="289" t="s">
        <v>562</v>
      </c>
      <c r="I24" s="289" t="n">
        <v>201600123</v>
      </c>
      <c r="J24" s="301" t="s">
        <v>3150</v>
      </c>
      <c r="K24" s="292" t="n">
        <v>42503</v>
      </c>
      <c r="L24" s="292" t="n">
        <v>42868</v>
      </c>
      <c r="M24" s="255"/>
      <c r="N24" s="293" t="n">
        <v>193742.16</v>
      </c>
      <c r="O24" s="289" t="n">
        <v>4</v>
      </c>
      <c r="P24" s="294" t="s">
        <v>3609</v>
      </c>
      <c r="Q24" s="295" t="s">
        <v>3629</v>
      </c>
    </row>
    <row r="25" customFormat="false" ht="12.75" hidden="false" customHeight="true" outlineLevel="0" collapsed="false">
      <c r="A25" s="245" t="s">
        <v>3045</v>
      </c>
      <c r="B25" s="124" t="s">
        <v>3608</v>
      </c>
      <c r="C25" s="124" t="s">
        <v>42</v>
      </c>
      <c r="D25" s="124" t="s">
        <v>37</v>
      </c>
      <c r="E25" s="257" t="s">
        <v>3157</v>
      </c>
      <c r="F25" s="256" t="s">
        <v>3560</v>
      </c>
      <c r="G25" s="124" t="s">
        <v>320</v>
      </c>
      <c r="H25" s="124" t="s">
        <v>562</v>
      </c>
      <c r="I25" s="124" t="n">
        <v>201600115</v>
      </c>
      <c r="J25" s="20" t="s">
        <v>3158</v>
      </c>
      <c r="K25" s="174" t="n">
        <v>42522</v>
      </c>
      <c r="L25" s="174" t="n">
        <v>42887</v>
      </c>
      <c r="M25" s="250"/>
      <c r="N25" s="177" t="n">
        <v>573141.93</v>
      </c>
      <c r="O25" s="124" t="n">
        <v>12</v>
      </c>
      <c r="P25" s="273" t="s">
        <v>3609</v>
      </c>
      <c r="Q25" s="252" t="s">
        <v>3630</v>
      </c>
    </row>
    <row r="26" s="310" customFormat="true" ht="12.75" hidden="false" customHeight="true" outlineLevel="0" collapsed="false">
      <c r="A26" s="302" t="s">
        <v>3168</v>
      </c>
      <c r="B26" s="303" t="s">
        <v>3608</v>
      </c>
      <c r="C26" s="303" t="s">
        <v>42</v>
      </c>
      <c r="D26" s="303" t="s">
        <v>37</v>
      </c>
      <c r="E26" s="304" t="s">
        <v>3169</v>
      </c>
      <c r="F26" s="302" t="s">
        <v>3594</v>
      </c>
      <c r="G26" s="303" t="s">
        <v>46</v>
      </c>
      <c r="H26" s="303" t="s">
        <v>562</v>
      </c>
      <c r="I26" s="303" t="n">
        <v>201600062</v>
      </c>
      <c r="J26" s="305" t="s">
        <v>3631</v>
      </c>
      <c r="K26" s="306" t="n">
        <v>42522</v>
      </c>
      <c r="L26" s="306" t="n">
        <v>43252</v>
      </c>
      <c r="M26" s="307"/>
      <c r="N26" s="308" t="n">
        <v>1618478.16</v>
      </c>
      <c r="O26" s="303" t="n">
        <v>17</v>
      </c>
      <c r="P26" s="309" t="s">
        <v>3609</v>
      </c>
      <c r="Q26" s="295" t="s">
        <v>3632</v>
      </c>
    </row>
    <row r="27" customFormat="false" ht="12.75" hidden="false" customHeight="true" outlineLevel="0" collapsed="false">
      <c r="A27" s="256" t="s">
        <v>862</v>
      </c>
      <c r="B27" s="124" t="s">
        <v>3608</v>
      </c>
      <c r="C27" s="124" t="s">
        <v>42</v>
      </c>
      <c r="D27" s="124" t="s">
        <v>37</v>
      </c>
      <c r="E27" s="257" t="s">
        <v>1971</v>
      </c>
      <c r="F27" s="256" t="s">
        <v>3633</v>
      </c>
      <c r="G27" s="124" t="s">
        <v>279</v>
      </c>
      <c r="H27" s="124" t="s">
        <v>562</v>
      </c>
      <c r="I27" s="124" t="n">
        <v>201600124</v>
      </c>
      <c r="J27" s="275" t="s">
        <v>333</v>
      </c>
      <c r="K27" s="174" t="n">
        <v>42527</v>
      </c>
      <c r="L27" s="174" t="n">
        <v>42892</v>
      </c>
      <c r="M27" s="250"/>
      <c r="N27" s="177" t="n">
        <v>845966.04</v>
      </c>
      <c r="O27" s="124" t="n">
        <v>16</v>
      </c>
      <c r="P27" s="273" t="s">
        <v>3609</v>
      </c>
      <c r="Q27" s="252" t="s">
        <v>3591</v>
      </c>
    </row>
    <row r="28" customFormat="false" ht="12.75" hidden="false" customHeight="true" outlineLevel="0" collapsed="false">
      <c r="A28" s="256" t="s">
        <v>862</v>
      </c>
      <c r="B28" s="124" t="s">
        <v>3608</v>
      </c>
      <c r="C28" s="124" t="s">
        <v>42</v>
      </c>
      <c r="D28" s="124" t="s">
        <v>37</v>
      </c>
      <c r="E28" s="257" t="s">
        <v>1989</v>
      </c>
      <c r="F28" s="256" t="s">
        <v>3594</v>
      </c>
      <c r="G28" s="124" t="s">
        <v>730</v>
      </c>
      <c r="H28" s="124" t="s">
        <v>562</v>
      </c>
      <c r="I28" s="124" t="n">
        <v>201600129</v>
      </c>
      <c r="J28" s="20" t="s">
        <v>3634</v>
      </c>
      <c r="K28" s="174" t="n">
        <v>42527</v>
      </c>
      <c r="L28" s="174" t="n">
        <v>42901</v>
      </c>
      <c r="M28" s="250"/>
      <c r="N28" s="177" t="n">
        <v>348304.8</v>
      </c>
      <c r="O28" s="124" t="n">
        <v>8</v>
      </c>
      <c r="P28" s="273" t="s">
        <v>3609</v>
      </c>
      <c r="Q28" s="252" t="s">
        <v>3597</v>
      </c>
    </row>
    <row r="29" customFormat="false" ht="12.75" hidden="false" customHeight="true" outlineLevel="0" collapsed="false">
      <c r="A29" s="245" t="s">
        <v>1789</v>
      </c>
      <c r="B29" s="124" t="s">
        <v>3608</v>
      </c>
      <c r="C29" s="124" t="s">
        <v>617</v>
      </c>
      <c r="D29" s="246" t="s">
        <v>37</v>
      </c>
      <c r="E29" s="247" t="s">
        <v>3635</v>
      </c>
      <c r="F29" s="253" t="s">
        <v>3594</v>
      </c>
      <c r="G29" s="246" t="s">
        <v>535</v>
      </c>
      <c r="H29" s="246" t="s">
        <v>562</v>
      </c>
      <c r="I29" s="246" t="n">
        <v>201600116</v>
      </c>
      <c r="J29" s="248" t="s">
        <v>333</v>
      </c>
      <c r="K29" s="249" t="n">
        <v>42537</v>
      </c>
      <c r="L29" s="249" t="n">
        <v>42901</v>
      </c>
      <c r="M29" s="255"/>
      <c r="N29" s="206" t="n">
        <v>47988.96</v>
      </c>
      <c r="O29" s="246" t="n">
        <v>1</v>
      </c>
      <c r="P29" s="273" t="s">
        <v>3609</v>
      </c>
      <c r="Q29" s="252" t="s">
        <v>3591</v>
      </c>
    </row>
    <row r="30" customFormat="false" ht="12.75" hidden="false" customHeight="true" outlineLevel="0" collapsed="false">
      <c r="A30" s="245" t="s">
        <v>862</v>
      </c>
      <c r="B30" s="124" t="s">
        <v>3608</v>
      </c>
      <c r="C30" s="124" t="s">
        <v>42</v>
      </c>
      <c r="D30" s="246" t="s">
        <v>37</v>
      </c>
      <c r="E30" s="247" t="s">
        <v>1991</v>
      </c>
      <c r="F30" s="253" t="s">
        <v>3594</v>
      </c>
      <c r="G30" s="246" t="s">
        <v>535</v>
      </c>
      <c r="H30" s="246" t="s">
        <v>562</v>
      </c>
      <c r="I30" s="246" t="n">
        <v>201600060</v>
      </c>
      <c r="J30" s="248" t="s">
        <v>333</v>
      </c>
      <c r="K30" s="249" t="n">
        <v>42537</v>
      </c>
      <c r="L30" s="249" t="n">
        <v>42902</v>
      </c>
      <c r="M30" s="255"/>
      <c r="N30" s="206" t="n">
        <v>502851.36</v>
      </c>
      <c r="O30" s="246" t="n">
        <v>10</v>
      </c>
      <c r="P30" s="273" t="s">
        <v>3609</v>
      </c>
      <c r="Q30" s="252" t="s">
        <v>3591</v>
      </c>
    </row>
    <row r="31" customFormat="false" ht="12.75" hidden="false" customHeight="true" outlineLevel="0" collapsed="false">
      <c r="A31" s="256" t="s">
        <v>862</v>
      </c>
      <c r="B31" s="124" t="s">
        <v>3608</v>
      </c>
      <c r="C31" s="124" t="s">
        <v>42</v>
      </c>
      <c r="D31" s="246" t="s">
        <v>37</v>
      </c>
      <c r="E31" s="257" t="s">
        <v>2017</v>
      </c>
      <c r="F31" s="256" t="s">
        <v>3636</v>
      </c>
      <c r="G31" s="124" t="s">
        <v>283</v>
      </c>
      <c r="H31" s="124" t="s">
        <v>562</v>
      </c>
      <c r="I31" s="124" t="n">
        <v>201600126</v>
      </c>
      <c r="J31" s="264" t="s">
        <v>132</v>
      </c>
      <c r="K31" s="174" t="n">
        <v>42552</v>
      </c>
      <c r="L31" s="174" t="n">
        <v>42917</v>
      </c>
      <c r="M31" s="250"/>
      <c r="N31" s="177" t="n">
        <v>598798.32</v>
      </c>
      <c r="O31" s="124" t="n">
        <v>12</v>
      </c>
      <c r="P31" s="273" t="s">
        <v>3609</v>
      </c>
      <c r="Q31" s="274" t="s">
        <v>3607</v>
      </c>
    </row>
    <row r="32" customFormat="false" ht="12.75" hidden="false" customHeight="true" outlineLevel="0" collapsed="false">
      <c r="A32" s="256" t="s">
        <v>1721</v>
      </c>
      <c r="B32" s="124" t="s">
        <v>3608</v>
      </c>
      <c r="C32" s="124" t="s">
        <v>42</v>
      </c>
      <c r="D32" s="246" t="s">
        <v>37</v>
      </c>
      <c r="E32" s="257" t="s">
        <v>1722</v>
      </c>
      <c r="F32" s="256" t="s">
        <v>3594</v>
      </c>
      <c r="G32" s="124" t="s">
        <v>1723</v>
      </c>
      <c r="H32" s="124" t="s">
        <v>562</v>
      </c>
      <c r="I32" s="124" t="n">
        <v>201600130</v>
      </c>
      <c r="J32" s="264" t="s">
        <v>132</v>
      </c>
      <c r="K32" s="174" t="n">
        <v>42552</v>
      </c>
      <c r="L32" s="174" t="n">
        <v>42917</v>
      </c>
      <c r="M32" s="250"/>
      <c r="N32" s="177" t="n">
        <v>457140.12</v>
      </c>
      <c r="O32" s="124" t="n">
        <v>12</v>
      </c>
      <c r="P32" s="273" t="s">
        <v>3609</v>
      </c>
      <c r="Q32" s="274" t="s">
        <v>3607</v>
      </c>
    </row>
    <row r="33" customFormat="false" ht="12.75" hidden="false" customHeight="true" outlineLevel="0" collapsed="false">
      <c r="A33" s="256" t="s">
        <v>3188</v>
      </c>
      <c r="B33" s="124" t="s">
        <v>3595</v>
      </c>
      <c r="C33" s="124" t="s">
        <v>42</v>
      </c>
      <c r="D33" s="124" t="s">
        <v>37</v>
      </c>
      <c r="E33" s="257" t="s">
        <v>3189</v>
      </c>
      <c r="F33" s="256" t="s">
        <v>3637</v>
      </c>
      <c r="G33" s="124" t="s">
        <v>51</v>
      </c>
      <c r="H33" s="124" t="s">
        <v>562</v>
      </c>
      <c r="I33" s="124" t="n">
        <v>201500059</v>
      </c>
      <c r="J33" s="20" t="s">
        <v>40</v>
      </c>
      <c r="K33" s="174" t="n">
        <v>42170</v>
      </c>
      <c r="L33" s="174" t="n">
        <v>42900</v>
      </c>
      <c r="M33" s="250"/>
      <c r="N33" s="206" t="n">
        <v>1158091.08</v>
      </c>
      <c r="O33" s="124" t="n">
        <v>16</v>
      </c>
      <c r="P33" s="273" t="s">
        <v>3609</v>
      </c>
      <c r="Q33" s="252" t="s">
        <v>3597</v>
      </c>
    </row>
    <row r="34" s="270" customFormat="true" ht="25.5" hidden="false" customHeight="false" outlineLevel="0" collapsed="false">
      <c r="A34" s="261" t="s">
        <v>1010</v>
      </c>
      <c r="B34" s="262" t="n">
        <v>2016</v>
      </c>
      <c r="C34" s="262" t="s">
        <v>42</v>
      </c>
      <c r="D34" s="254" t="s">
        <v>37</v>
      </c>
      <c r="E34" s="263" t="s">
        <v>3638</v>
      </c>
      <c r="F34" s="261" t="s">
        <v>3594</v>
      </c>
      <c r="G34" s="262"/>
      <c r="H34" s="262" t="s">
        <v>562</v>
      </c>
      <c r="I34" s="262" t="n">
        <v>201600237</v>
      </c>
      <c r="J34" s="311" t="s">
        <v>3639</v>
      </c>
      <c r="K34" s="312" t="n">
        <v>42690</v>
      </c>
      <c r="L34" s="312" t="n">
        <v>43055</v>
      </c>
      <c r="M34" s="313"/>
      <c r="N34" s="314" t="n">
        <v>318604.44</v>
      </c>
      <c r="O34" s="315" t="n">
        <v>11</v>
      </c>
      <c r="P34" s="268" t="s">
        <v>3609</v>
      </c>
      <c r="Q34" s="316" t="s">
        <v>3640</v>
      </c>
    </row>
    <row r="35" customFormat="false" ht="25.5" hidden="false" customHeight="false" outlineLevel="0" collapsed="false">
      <c r="A35" s="317" t="s">
        <v>2989</v>
      </c>
      <c r="B35" s="124" t="n">
        <v>2015</v>
      </c>
      <c r="C35" s="124" t="s">
        <v>42</v>
      </c>
      <c r="D35" s="246" t="s">
        <v>37</v>
      </c>
      <c r="E35" s="257" t="s">
        <v>3641</v>
      </c>
      <c r="F35" s="256" t="s">
        <v>3594</v>
      </c>
      <c r="G35" s="124"/>
      <c r="H35" s="124" t="s">
        <v>562</v>
      </c>
      <c r="I35" s="124" t="n">
        <v>201600305</v>
      </c>
      <c r="J35" s="311" t="s">
        <v>3639</v>
      </c>
      <c r="K35" s="318" t="n">
        <v>42751</v>
      </c>
      <c r="L35" s="318" t="n">
        <v>43116</v>
      </c>
      <c r="M35" s="319"/>
      <c r="N35" s="320" t="n">
        <v>536770.13</v>
      </c>
      <c r="O35" s="321" t="n">
        <v>9</v>
      </c>
      <c r="P35" s="273" t="s">
        <v>3609</v>
      </c>
      <c r="Q35" s="322" t="s">
        <v>3640</v>
      </c>
    </row>
    <row r="36" customFormat="false" ht="15.75" hidden="false" customHeight="true" outlineLevel="0" collapsed="false">
      <c r="A36" s="317" t="s">
        <v>3008</v>
      </c>
      <c r="B36" s="124" t="n">
        <v>2015</v>
      </c>
      <c r="C36" s="124" t="s">
        <v>42</v>
      </c>
      <c r="D36" s="246" t="s">
        <v>37</v>
      </c>
      <c r="E36" s="257" t="s">
        <v>3642</v>
      </c>
      <c r="F36" s="256" t="s">
        <v>3594</v>
      </c>
      <c r="G36" s="124"/>
      <c r="H36" s="124" t="s">
        <v>562</v>
      </c>
      <c r="I36" s="124" t="n">
        <v>201700001</v>
      </c>
      <c r="J36" s="258" t="s">
        <v>333</v>
      </c>
      <c r="K36" s="318" t="n">
        <v>42768</v>
      </c>
      <c r="L36" s="318" t="n">
        <v>43133</v>
      </c>
      <c r="M36" s="319"/>
      <c r="N36" s="320" t="n">
        <v>81750</v>
      </c>
      <c r="O36" s="321" t="n">
        <v>2</v>
      </c>
      <c r="P36" s="273" t="s">
        <v>3609</v>
      </c>
      <c r="Q36" s="252" t="s">
        <v>3591</v>
      </c>
    </row>
    <row r="37" customFormat="false" ht="15.75" hidden="false" customHeight="true" outlineLevel="0" collapsed="false">
      <c r="A37" s="317" t="s">
        <v>1022</v>
      </c>
      <c r="B37" s="124" t="n">
        <v>2016</v>
      </c>
      <c r="C37" s="124" t="s">
        <v>42</v>
      </c>
      <c r="D37" s="246" t="s">
        <v>37</v>
      </c>
      <c r="E37" s="257" t="s">
        <v>3643</v>
      </c>
      <c r="F37" s="256" t="s">
        <v>3594</v>
      </c>
      <c r="G37" s="124"/>
      <c r="H37" s="124" t="s">
        <v>562</v>
      </c>
      <c r="I37" s="124" t="n">
        <v>201600295</v>
      </c>
      <c r="J37" s="264" t="s">
        <v>3644</v>
      </c>
      <c r="K37" s="318" t="n">
        <v>42736</v>
      </c>
      <c r="L37" s="318" t="n">
        <v>43100</v>
      </c>
      <c r="M37" s="319"/>
      <c r="N37" s="320" t="n">
        <v>11258</v>
      </c>
      <c r="O37" s="321" t="n">
        <v>3</v>
      </c>
      <c r="P37" s="273" t="s">
        <v>3609</v>
      </c>
      <c r="Q37" s="260" t="s">
        <v>3607</v>
      </c>
    </row>
    <row r="38" customFormat="false" ht="15.75" hidden="false" customHeight="true" outlineLevel="0" collapsed="false">
      <c r="A38" s="317" t="s">
        <v>3645</v>
      </c>
      <c r="B38" s="124" t="n">
        <v>2016</v>
      </c>
      <c r="C38" s="124" t="s">
        <v>42</v>
      </c>
      <c r="D38" s="246" t="s">
        <v>37</v>
      </c>
      <c r="E38" s="257" t="s">
        <v>3646</v>
      </c>
      <c r="F38" s="256" t="s">
        <v>3594</v>
      </c>
      <c r="G38" s="124"/>
      <c r="H38" s="124" t="s">
        <v>562</v>
      </c>
      <c r="I38" s="124" t="n">
        <v>201600258</v>
      </c>
      <c r="J38" s="258" t="s">
        <v>333</v>
      </c>
      <c r="K38" s="318" t="n">
        <v>42705</v>
      </c>
      <c r="L38" s="318" t="n">
        <v>43070</v>
      </c>
      <c r="M38" s="319"/>
      <c r="N38" s="320" t="n">
        <v>97090.92</v>
      </c>
      <c r="O38" s="321" t="n">
        <v>3</v>
      </c>
      <c r="P38" s="273" t="s">
        <v>3609</v>
      </c>
      <c r="Q38" s="252" t="s">
        <v>3591</v>
      </c>
    </row>
    <row r="39" customFormat="false" ht="25.5" hidden="false" customHeight="false" outlineLevel="0" collapsed="false">
      <c r="A39" s="317" t="s">
        <v>993</v>
      </c>
      <c r="B39" s="124" t="n">
        <v>2016</v>
      </c>
      <c r="C39" s="124" t="s">
        <v>42</v>
      </c>
      <c r="D39" s="246" t="s">
        <v>37</v>
      </c>
      <c r="E39" s="257" t="s">
        <v>3647</v>
      </c>
      <c r="F39" s="256" t="s">
        <v>3594</v>
      </c>
      <c r="G39" s="319"/>
      <c r="H39" s="124" t="s">
        <v>562</v>
      </c>
      <c r="I39" s="207" t="n">
        <v>201600191</v>
      </c>
      <c r="J39" s="323" t="s">
        <v>3639</v>
      </c>
      <c r="K39" s="318" t="n">
        <v>42635</v>
      </c>
      <c r="L39" s="318" t="n">
        <v>43000</v>
      </c>
      <c r="M39" s="319"/>
      <c r="N39" s="320" t="n">
        <v>91400</v>
      </c>
      <c r="O39" s="321" t="n">
        <v>3</v>
      </c>
      <c r="P39" s="273" t="s">
        <v>3609</v>
      </c>
      <c r="Q39" s="322" t="s">
        <v>3640</v>
      </c>
    </row>
    <row r="40" customFormat="false" ht="15.75" hidden="false" customHeight="true" outlineLevel="0" collapsed="false">
      <c r="A40" s="317" t="s">
        <v>3045</v>
      </c>
      <c r="B40" s="124" t="n">
        <v>2015</v>
      </c>
      <c r="C40" s="124" t="s">
        <v>42</v>
      </c>
      <c r="D40" s="246" t="s">
        <v>37</v>
      </c>
      <c r="E40" s="257" t="s">
        <v>3648</v>
      </c>
      <c r="F40" s="256" t="s">
        <v>3594</v>
      </c>
      <c r="G40" s="319"/>
      <c r="H40" s="124" t="s">
        <v>562</v>
      </c>
      <c r="I40" s="207" t="n">
        <v>201600045</v>
      </c>
      <c r="J40" s="324" t="s">
        <v>3150</v>
      </c>
      <c r="K40" s="318" t="n">
        <v>42491</v>
      </c>
      <c r="L40" s="318" t="n">
        <v>42856</v>
      </c>
      <c r="M40" s="319"/>
      <c r="N40" s="320" t="n">
        <v>103267.2</v>
      </c>
      <c r="O40" s="321" t="n">
        <v>11</v>
      </c>
      <c r="P40" s="273" t="s">
        <v>3609</v>
      </c>
      <c r="Q40" s="274" t="s">
        <v>3629</v>
      </c>
    </row>
    <row r="41" customFormat="false" ht="15.75" hidden="false" customHeight="true" outlineLevel="0" collapsed="false">
      <c r="A41" s="317" t="s">
        <v>548</v>
      </c>
      <c r="B41" s="124" t="n">
        <v>2015</v>
      </c>
      <c r="C41" s="124" t="s">
        <v>42</v>
      </c>
      <c r="D41" s="246" t="s">
        <v>37</v>
      </c>
      <c r="E41" s="257" t="s">
        <v>3649</v>
      </c>
      <c r="F41" s="256" t="s">
        <v>3594</v>
      </c>
      <c r="G41" s="319"/>
      <c r="H41" s="124" t="s">
        <v>562</v>
      </c>
      <c r="I41" s="207" t="n">
        <v>201500025</v>
      </c>
      <c r="J41" s="325" t="s">
        <v>3650</v>
      </c>
      <c r="K41" s="318" t="s">
        <v>3651</v>
      </c>
      <c r="L41" s="318" t="n">
        <v>42826</v>
      </c>
      <c r="M41" s="319"/>
      <c r="N41" s="320" t="n">
        <v>3768327.12</v>
      </c>
      <c r="O41" s="321" t="n">
        <v>108</v>
      </c>
      <c r="P41" s="273" t="s">
        <v>3609</v>
      </c>
      <c r="Q41" s="252" t="s">
        <v>3614</v>
      </c>
    </row>
    <row r="42" customFormat="false" ht="22.5" hidden="false" customHeight="false" outlineLevel="0" collapsed="false">
      <c r="A42" s="256" t="s">
        <v>3426</v>
      </c>
      <c r="B42" s="124" t="str">
        <f aca="false">MID(A42,8,4)</f>
        <v>2016</v>
      </c>
      <c r="C42" s="124" t="s">
        <v>42</v>
      </c>
      <c r="D42" s="124" t="s">
        <v>43</v>
      </c>
      <c r="E42" s="326" t="s">
        <v>3427</v>
      </c>
      <c r="F42" s="259" t="s">
        <v>3594</v>
      </c>
      <c r="G42" s="124" t="s">
        <v>1221</v>
      </c>
      <c r="H42" s="124" t="s">
        <v>562</v>
      </c>
      <c r="I42" s="124" t="n">
        <v>201700046</v>
      </c>
      <c r="J42" s="124" t="s">
        <v>250</v>
      </c>
      <c r="K42" s="174" t="n">
        <v>42800</v>
      </c>
      <c r="L42" s="174" t="n">
        <v>42983</v>
      </c>
      <c r="M42" s="250" t="str">
        <f aca="true">IF(L42-TODAY()&lt;0,"",IF(L42-TODAY()&lt;30,30,IF(L42-TODAY()&lt;60,60,IF(L42-TODAY()&lt;90,90,IF(L42-TODAY()&lt;180,180,"")))))</f>
        <v/>
      </c>
      <c r="N42" s="177" t="n">
        <v>122000</v>
      </c>
      <c r="O42" s="124" t="n">
        <v>4</v>
      </c>
      <c r="P42" s="273" t="s">
        <v>3609</v>
      </c>
      <c r="Q42" s="252"/>
    </row>
    <row r="43" customFormat="false" ht="15.75" hidden="false" customHeight="true" outlineLevel="0" collapsed="false">
      <c r="B43" s="327"/>
      <c r="C43" s="327"/>
      <c r="N43" s="328"/>
      <c r="O43" s="238" t="n">
        <f aca="false">SUM(O2:O42)</f>
        <v>1170</v>
      </c>
    </row>
    <row r="44" customFormat="false" ht="15.75" hidden="false" customHeight="true" outlineLevel="0" collapsed="false">
      <c r="B44" s="327"/>
      <c r="C44" s="327"/>
      <c r="N44" s="328"/>
    </row>
    <row r="45" customFormat="false" ht="15.75" hidden="false" customHeight="true" outlineLevel="0" collapsed="false">
      <c r="K45" s="329"/>
      <c r="L45" s="329"/>
    </row>
    <row r="46" customFormat="false" ht="15.75" hidden="false" customHeight="true" outlineLevel="0" collapsed="false">
      <c r="K46" s="329"/>
      <c r="L46" s="329"/>
    </row>
    <row r="47" customFormat="false" ht="15.75" hidden="false" customHeight="true" outlineLevel="0" collapsed="false">
      <c r="K47" s="329"/>
      <c r="L47" s="329"/>
    </row>
    <row r="48" customFormat="false" ht="15.75" hidden="false" customHeight="true" outlineLevel="0" collapsed="false">
      <c r="K48" s="329"/>
      <c r="L48" s="329"/>
    </row>
    <row r="49" customFormat="false" ht="15.75" hidden="false" customHeight="true" outlineLevel="0" collapsed="false">
      <c r="E49" s="237"/>
      <c r="K49" s="329"/>
      <c r="L49" s="329"/>
    </row>
    <row r="50" customFormat="false" ht="15.75" hidden="false" customHeight="true" outlineLevel="0" collapsed="false">
      <c r="K50" s="329"/>
      <c r="L50" s="329"/>
    </row>
    <row r="51" customFormat="false" ht="15.75" hidden="false" customHeight="true" outlineLevel="0" collapsed="false">
      <c r="K51" s="329"/>
      <c r="L51" s="329"/>
    </row>
    <row r="52" customFormat="false" ht="15.75" hidden="false" customHeight="true" outlineLevel="0" collapsed="false">
      <c r="K52" s="329"/>
      <c r="L52" s="329"/>
    </row>
    <row r="53" customFormat="false" ht="15.75" hidden="false" customHeight="true" outlineLevel="0" collapsed="false">
      <c r="K53" s="329"/>
      <c r="L53" s="329"/>
    </row>
    <row r="54" customFormat="false" ht="15.75" hidden="false" customHeight="true" outlineLevel="0" collapsed="false">
      <c r="K54" s="329"/>
      <c r="L54" s="329"/>
    </row>
    <row r="55" customFormat="false" ht="15.75" hidden="false" customHeight="true" outlineLevel="0" collapsed="false">
      <c r="K55" s="329"/>
      <c r="L55" s="329"/>
    </row>
    <row r="56" customFormat="false" ht="15.75" hidden="false" customHeight="true" outlineLevel="0" collapsed="false">
      <c r="K56" s="329"/>
      <c r="L56" s="329"/>
    </row>
    <row r="57" customFormat="false" ht="15.75" hidden="false" customHeight="true" outlineLevel="0" collapsed="false">
      <c r="K57" s="329"/>
      <c r="L57" s="329"/>
    </row>
    <row r="58" customFormat="false" ht="15.75" hidden="false" customHeight="true" outlineLevel="0" collapsed="false">
      <c r="K58" s="329"/>
      <c r="L58" s="329"/>
    </row>
    <row r="59" customFormat="false" ht="15.75" hidden="false" customHeight="true" outlineLevel="0" collapsed="false">
      <c r="K59" s="329"/>
      <c r="L59" s="329"/>
    </row>
    <row r="60" customFormat="false" ht="15.75" hidden="false" customHeight="true" outlineLevel="0" collapsed="false">
      <c r="K60" s="329"/>
      <c r="L60" s="329"/>
    </row>
    <row r="61" customFormat="false" ht="15.75" hidden="false" customHeight="true" outlineLevel="0" collapsed="false">
      <c r="K61" s="329"/>
      <c r="L61" s="329"/>
    </row>
    <row r="62" customFormat="false" ht="15.75" hidden="false" customHeight="true" outlineLevel="0" collapsed="false">
      <c r="K62" s="329"/>
      <c r="L62" s="329"/>
    </row>
    <row r="63" customFormat="false" ht="15.75" hidden="false" customHeight="true" outlineLevel="0" collapsed="false">
      <c r="K63" s="329"/>
      <c r="L63" s="329"/>
    </row>
    <row r="64" customFormat="false" ht="15.75" hidden="false" customHeight="true" outlineLevel="0" collapsed="false">
      <c r="K64" s="329"/>
      <c r="L64" s="329"/>
    </row>
    <row r="65" customFormat="false" ht="15.75" hidden="false" customHeight="true" outlineLevel="0" collapsed="false">
      <c r="K65" s="329"/>
      <c r="L65" s="329"/>
    </row>
    <row r="66" customFormat="false" ht="15.75" hidden="false" customHeight="true" outlineLevel="0" collapsed="false">
      <c r="K66" s="329"/>
      <c r="L66" s="329"/>
    </row>
    <row r="67" customFormat="false" ht="15.75" hidden="false" customHeight="true" outlineLevel="0" collapsed="false">
      <c r="K67" s="329"/>
      <c r="L67" s="329"/>
    </row>
    <row r="68" customFormat="false" ht="15.75" hidden="false" customHeight="true" outlineLevel="0" collapsed="false">
      <c r="K68" s="329"/>
      <c r="L68" s="329"/>
    </row>
    <row r="69" customFormat="false" ht="15.75" hidden="false" customHeight="true" outlineLevel="0" collapsed="false">
      <c r="K69" s="329"/>
      <c r="L69" s="329"/>
    </row>
    <row r="70" customFormat="false" ht="15.75" hidden="false" customHeight="true" outlineLevel="0" collapsed="false">
      <c r="K70" s="329"/>
      <c r="L70" s="329"/>
    </row>
    <row r="71" customFormat="false" ht="15.75" hidden="false" customHeight="true" outlineLevel="0" collapsed="false">
      <c r="K71" s="329"/>
      <c r="L71" s="329"/>
    </row>
    <row r="72" customFormat="false" ht="15.75" hidden="false" customHeight="true" outlineLevel="0" collapsed="false">
      <c r="K72" s="329"/>
      <c r="L72" s="329"/>
    </row>
    <row r="73" customFormat="false" ht="15.75" hidden="false" customHeight="true" outlineLevel="0" collapsed="false">
      <c r="K73" s="329"/>
      <c r="L73" s="329"/>
    </row>
    <row r="74" customFormat="false" ht="15.75" hidden="false" customHeight="true" outlineLevel="0" collapsed="false">
      <c r="K74" s="329"/>
      <c r="L74" s="329"/>
    </row>
    <row r="75" customFormat="false" ht="15.75" hidden="false" customHeight="true" outlineLevel="0" collapsed="false">
      <c r="K75" s="329"/>
      <c r="L75" s="329"/>
    </row>
    <row r="76" customFormat="false" ht="15.75" hidden="false" customHeight="true" outlineLevel="0" collapsed="false">
      <c r="K76" s="329"/>
      <c r="L76" s="329"/>
    </row>
    <row r="77" customFormat="false" ht="15.75" hidden="false" customHeight="true" outlineLevel="0" collapsed="false">
      <c r="K77" s="329"/>
      <c r="L77" s="329"/>
    </row>
    <row r="78" customFormat="false" ht="15.75" hidden="false" customHeight="true" outlineLevel="0" collapsed="false">
      <c r="K78" s="329"/>
      <c r="L78" s="329"/>
    </row>
    <row r="79" customFormat="false" ht="15.75" hidden="false" customHeight="true" outlineLevel="0" collapsed="false">
      <c r="K79" s="329"/>
      <c r="L79" s="329"/>
    </row>
    <row r="80" customFormat="false" ht="15.75" hidden="false" customHeight="true" outlineLevel="0" collapsed="false">
      <c r="K80" s="329"/>
      <c r="L80" s="329"/>
    </row>
    <row r="81" customFormat="false" ht="15.75" hidden="false" customHeight="true" outlineLevel="0" collapsed="false">
      <c r="K81" s="329"/>
      <c r="L81" s="329"/>
    </row>
    <row r="82" customFormat="false" ht="15.75" hidden="false" customHeight="true" outlineLevel="0" collapsed="false">
      <c r="K82" s="329"/>
      <c r="L82" s="329"/>
    </row>
    <row r="83" customFormat="false" ht="15.75" hidden="false" customHeight="true" outlineLevel="0" collapsed="false">
      <c r="K83" s="329"/>
      <c r="L83" s="329"/>
    </row>
    <row r="84" customFormat="false" ht="15.75" hidden="false" customHeight="true" outlineLevel="0" collapsed="false">
      <c r="K84" s="329"/>
      <c r="L84" s="329"/>
    </row>
    <row r="85" customFormat="false" ht="15.75" hidden="false" customHeight="true" outlineLevel="0" collapsed="false">
      <c r="K85" s="329"/>
      <c r="L85" s="329"/>
    </row>
    <row r="86" customFormat="false" ht="15.75" hidden="false" customHeight="true" outlineLevel="0" collapsed="false">
      <c r="K86" s="329"/>
      <c r="L86" s="329"/>
    </row>
    <row r="87" customFormat="false" ht="15.75" hidden="false" customHeight="true" outlineLevel="0" collapsed="false">
      <c r="K87" s="329"/>
      <c r="L87" s="329"/>
    </row>
    <row r="88" customFormat="false" ht="15.75" hidden="false" customHeight="true" outlineLevel="0" collapsed="false">
      <c r="K88" s="329"/>
      <c r="L88" s="329"/>
    </row>
    <row r="89" customFormat="false" ht="15.75" hidden="false" customHeight="true" outlineLevel="0" collapsed="false">
      <c r="K89" s="329"/>
      <c r="L89" s="329"/>
    </row>
    <row r="90" customFormat="false" ht="15.75" hidden="false" customHeight="true" outlineLevel="0" collapsed="false">
      <c r="K90" s="329"/>
      <c r="L90" s="329"/>
    </row>
    <row r="91" customFormat="false" ht="15.75" hidden="false" customHeight="true" outlineLevel="0" collapsed="false">
      <c r="K91" s="329"/>
      <c r="L91" s="329"/>
    </row>
    <row r="92" customFormat="false" ht="15.75" hidden="false" customHeight="true" outlineLevel="0" collapsed="false">
      <c r="K92" s="329"/>
    </row>
    <row r="93" customFormat="false" ht="15.75" hidden="false" customHeight="true" outlineLevel="0" collapsed="false">
      <c r="K93" s="329"/>
    </row>
    <row r="94" customFormat="false" ht="15.75" hidden="false" customHeight="true" outlineLevel="0" collapsed="false">
      <c r="K94" s="329"/>
    </row>
    <row r="95" customFormat="false" ht="15.75" hidden="false" customHeight="true" outlineLevel="0" collapsed="false">
      <c r="K95" s="329"/>
    </row>
    <row r="96" customFormat="false" ht="15.75" hidden="false" customHeight="true" outlineLevel="0" collapsed="false">
      <c r="K96" s="329"/>
    </row>
    <row r="97" customFormat="false" ht="15.75" hidden="false" customHeight="true" outlineLevel="0" collapsed="false">
      <c r="K97" s="329"/>
    </row>
    <row r="1047986" customFormat="false" ht="12.75" hidden="false" customHeight="false" outlineLevel="0" collapsed="false"/>
    <row r="1047987" customFormat="false" ht="12.75" hidden="false" customHeight="false" outlineLevel="0" collapsed="false"/>
    <row r="1047988" customFormat="false" ht="12.75" hidden="false" customHeight="false" outlineLevel="0" collapsed="false"/>
    <row r="1047989" customFormat="false" ht="12.75" hidden="false" customHeight="false" outlineLevel="0" collapsed="false"/>
    <row r="1047990" customFormat="false" ht="12.75" hidden="false" customHeight="false" outlineLevel="0" collapsed="false"/>
    <row r="1047991" customFormat="false" ht="12.75" hidden="false" customHeight="false" outlineLevel="0" collapsed="false"/>
    <row r="1047992" customFormat="false" ht="12.75" hidden="false" customHeight="false" outlineLevel="0" collapsed="false"/>
    <row r="1047993" customFormat="false" ht="12.75" hidden="false" customHeight="false" outlineLevel="0" collapsed="false"/>
    <row r="1047994" customFormat="false" ht="12.75" hidden="false" customHeight="false" outlineLevel="0" collapsed="false"/>
    <row r="1047995" customFormat="false" ht="12.75" hidden="false" customHeight="false" outlineLevel="0" collapsed="false"/>
    <row r="1047996" customFormat="false" ht="12.75" hidden="false" customHeight="false" outlineLevel="0" collapsed="false"/>
    <row r="1047997" customFormat="false" ht="12.75" hidden="false" customHeight="false" outlineLevel="0" collapsed="false"/>
    <row r="1047998" customFormat="false" ht="12.75" hidden="false" customHeight="false" outlineLevel="0" collapsed="false"/>
    <row r="1047999" customFormat="false" ht="12.75" hidden="false" customHeight="false" outlineLevel="0" collapsed="false"/>
    <row r="1048000" customFormat="false" ht="12.75" hidden="false" customHeight="false" outlineLevel="0" collapsed="false"/>
    <row r="1048001" customFormat="false" ht="12.75" hidden="false" customHeight="false" outlineLevel="0" collapsed="false"/>
    <row r="1048002" customFormat="false" ht="12.75" hidden="false" customHeight="false" outlineLevel="0" collapsed="false"/>
    <row r="1048003" customFormat="false" ht="12.75" hidden="false" customHeight="false" outlineLevel="0" collapsed="false"/>
    <row r="1048004" customFormat="false" ht="12.75" hidden="false" customHeight="false" outlineLevel="0" collapsed="false"/>
    <row r="1048005" customFormat="false" ht="12.75" hidden="false" customHeight="false" outlineLevel="0" collapsed="false"/>
    <row r="1048006" customFormat="false" ht="12.75" hidden="false" customHeight="false" outlineLevel="0" collapsed="false"/>
    <row r="1048007" customFormat="false" ht="12.75" hidden="false" customHeight="false" outlineLevel="0" collapsed="false"/>
    <row r="1048008" customFormat="false" ht="12.75" hidden="false" customHeight="false" outlineLevel="0" collapsed="false"/>
    <row r="1048009" customFormat="false" ht="12.75" hidden="false" customHeight="false" outlineLevel="0" collapsed="false"/>
    <row r="1048010" customFormat="false" ht="12.75" hidden="false" customHeight="false" outlineLevel="0" collapsed="false"/>
    <row r="1048011" customFormat="false" ht="12.75" hidden="false" customHeight="false" outlineLevel="0" collapsed="false"/>
    <row r="1048012" customFormat="false" ht="12.75" hidden="false" customHeight="false" outlineLevel="0" collapsed="false"/>
    <row r="1048013" customFormat="false" ht="12.75" hidden="false" customHeight="false" outlineLevel="0" collapsed="false"/>
    <row r="1048014" customFormat="false" ht="12.75" hidden="false" customHeight="false" outlineLevel="0" collapsed="false"/>
    <row r="1048015" customFormat="false" ht="12.75" hidden="false" customHeight="false" outlineLevel="0" collapsed="false"/>
    <row r="1048016" customFormat="false" ht="12.75" hidden="false" customHeight="false" outlineLevel="0" collapsed="false"/>
    <row r="1048017" customFormat="false" ht="12.75" hidden="false" customHeight="false" outlineLevel="0" collapsed="false"/>
    <row r="1048018" customFormat="false" ht="12.75" hidden="false" customHeight="false" outlineLevel="0" collapsed="false"/>
    <row r="1048019" customFormat="false" ht="12.75" hidden="false" customHeight="false" outlineLevel="0" collapsed="false"/>
    <row r="1048020" customFormat="false" ht="12.75" hidden="false" customHeight="false" outlineLevel="0" collapsed="false"/>
    <row r="1048021" customFormat="false" ht="12.75" hidden="false" customHeight="false" outlineLevel="0" collapsed="false"/>
    <row r="1048022" customFormat="false" ht="12.75" hidden="false" customHeight="false" outlineLevel="0" collapsed="false"/>
    <row r="1048023" customFormat="false" ht="12.75" hidden="false" customHeight="false" outlineLevel="0" collapsed="false"/>
    <row r="1048024" customFormat="false" ht="12.75" hidden="false" customHeight="false" outlineLevel="0" collapsed="false"/>
    <row r="1048025" customFormat="false" ht="12.75" hidden="false" customHeight="false" outlineLevel="0" collapsed="false"/>
    <row r="1048026" customFormat="false" ht="12.75" hidden="false" customHeight="false" outlineLevel="0" collapsed="false"/>
    <row r="1048027" customFormat="false" ht="12.75" hidden="false" customHeight="false" outlineLevel="0" collapsed="false"/>
    <row r="1048028" customFormat="false" ht="12.75" hidden="false" customHeight="false" outlineLevel="0" collapsed="false"/>
    <row r="1048029" customFormat="false" ht="12.75" hidden="false" customHeight="false" outlineLevel="0" collapsed="false"/>
    <row r="1048030" customFormat="false" ht="12.75" hidden="false" customHeight="false" outlineLevel="0" collapsed="false"/>
    <row r="1048031" customFormat="false" ht="12.75" hidden="false" customHeight="false" outlineLevel="0" collapsed="false"/>
    <row r="1048032" customFormat="false" ht="12.75" hidden="false" customHeight="false" outlineLevel="0" collapsed="false"/>
    <row r="1048033" customFormat="false" ht="12.75" hidden="false" customHeight="false" outlineLevel="0" collapsed="false"/>
    <row r="1048034" customFormat="false" ht="12.75" hidden="false" customHeight="false" outlineLevel="0" collapsed="false"/>
    <row r="1048035" customFormat="false" ht="12.75" hidden="false" customHeight="false" outlineLevel="0" collapsed="false"/>
    <row r="1048036" customFormat="false" ht="12.75" hidden="false" customHeight="false" outlineLevel="0" collapsed="false"/>
    <row r="1048037" customFormat="false" ht="12.75" hidden="false" customHeight="false" outlineLevel="0" collapsed="false"/>
    <row r="1048038" customFormat="false" ht="12.75" hidden="false" customHeight="false" outlineLevel="0" collapsed="false"/>
    <row r="1048039" customFormat="false" ht="12.75" hidden="false" customHeight="false" outlineLevel="0" collapsed="false"/>
    <row r="1048040" customFormat="false" ht="12.75" hidden="false" customHeight="false" outlineLevel="0" collapsed="false"/>
    <row r="1048041" customFormat="false" ht="12.75" hidden="false" customHeight="false" outlineLevel="0" collapsed="false"/>
    <row r="1048042" customFormat="false" ht="12.75" hidden="false" customHeight="false" outlineLevel="0" collapsed="false"/>
    <row r="1048043" customFormat="false" ht="12.75" hidden="false" customHeight="false" outlineLevel="0" collapsed="false"/>
    <row r="1048044" customFormat="false" ht="12.75" hidden="false" customHeight="false" outlineLevel="0" collapsed="false"/>
    <row r="1048045" customFormat="false" ht="12.75" hidden="false" customHeight="false" outlineLevel="0" collapsed="false"/>
    <row r="1048046" customFormat="false" ht="12.75" hidden="false" customHeight="false" outlineLevel="0" collapsed="false"/>
    <row r="1048047" customFormat="false" ht="12.75" hidden="false" customHeight="false" outlineLevel="0" collapsed="false"/>
    <row r="1048048" customFormat="false" ht="12.75" hidden="false" customHeight="false" outlineLevel="0" collapsed="false"/>
    <row r="1048049" customFormat="false" ht="12.75" hidden="false" customHeight="false" outlineLevel="0" collapsed="false"/>
    <row r="1048050" customFormat="false" ht="12.75" hidden="false" customHeight="false" outlineLevel="0" collapsed="false"/>
    <row r="1048051" customFormat="false" ht="12.75" hidden="false" customHeight="false" outlineLevel="0" collapsed="false"/>
    <row r="1048052" customFormat="false" ht="12.75" hidden="false" customHeight="false" outlineLevel="0" collapsed="false"/>
    <row r="1048053" customFormat="false" ht="12.75" hidden="false" customHeight="false" outlineLevel="0" collapsed="false"/>
    <row r="1048054" customFormat="false" ht="12.75" hidden="false" customHeight="false" outlineLevel="0" collapsed="false"/>
    <row r="1048055" customFormat="false" ht="12.75" hidden="false" customHeight="false" outlineLevel="0" collapsed="false"/>
    <row r="1048056" customFormat="false" ht="12.75" hidden="false" customHeight="false" outlineLevel="0" collapsed="false"/>
    <row r="1048057" customFormat="false" ht="12.75" hidden="false" customHeight="false" outlineLevel="0" collapsed="false"/>
    <row r="1048058" customFormat="false" ht="12.75" hidden="false" customHeight="false" outlineLevel="0" collapsed="false"/>
    <row r="1048059" customFormat="false" ht="12.75" hidden="false" customHeight="false" outlineLevel="0" collapsed="false"/>
    <row r="1048060" customFormat="false" ht="12.75" hidden="false" customHeight="false" outlineLevel="0" collapsed="false"/>
    <row r="1048061" customFormat="false" ht="12.75" hidden="false" customHeight="false" outlineLevel="0" collapsed="false"/>
    <row r="1048062" customFormat="false" ht="12.75" hidden="false" customHeight="false" outlineLevel="0" collapsed="false"/>
    <row r="1048063" customFormat="false" ht="12.75" hidden="false" customHeight="false" outlineLevel="0" collapsed="false"/>
    <row r="1048064" customFormat="false" ht="12.75" hidden="false" customHeight="false" outlineLevel="0" collapsed="false"/>
    <row r="1048065" customFormat="false" ht="12.75" hidden="false" customHeight="false" outlineLevel="0" collapsed="false"/>
    <row r="1048066" customFormat="false" ht="12.75" hidden="false" customHeight="false" outlineLevel="0" collapsed="false"/>
    <row r="1048067" customFormat="false" ht="12.75" hidden="false" customHeight="false" outlineLevel="0" collapsed="false"/>
    <row r="1048068" customFormat="false" ht="12.75" hidden="false" customHeight="false" outlineLevel="0" collapsed="false"/>
    <row r="1048069" customFormat="false" ht="12.75" hidden="false" customHeight="false" outlineLevel="0" collapsed="false"/>
    <row r="1048070" customFormat="false" ht="12.75" hidden="false" customHeight="false" outlineLevel="0" collapsed="false"/>
    <row r="1048071" customFormat="false" ht="12.75" hidden="false" customHeight="false" outlineLevel="0" collapsed="false"/>
    <row r="1048072" customFormat="false" ht="12.75" hidden="false" customHeight="false" outlineLevel="0" collapsed="false"/>
    <row r="1048073" customFormat="false" ht="12.75" hidden="false" customHeight="false" outlineLevel="0" collapsed="false"/>
    <row r="1048074" customFormat="false" ht="12.75" hidden="false" customHeight="false" outlineLevel="0" collapsed="false"/>
    <row r="1048075" customFormat="false" ht="12.75" hidden="false" customHeight="false" outlineLevel="0" collapsed="false"/>
    <row r="1048076" customFormat="false" ht="12.75" hidden="false" customHeight="false" outlineLevel="0" collapsed="false"/>
    <row r="1048077" customFormat="false" ht="12.75" hidden="false" customHeight="false" outlineLevel="0" collapsed="false"/>
    <row r="1048078" customFormat="false" ht="12.75" hidden="false" customHeight="false" outlineLevel="0" collapsed="false"/>
    <row r="1048079" customFormat="false" ht="12.75" hidden="false" customHeight="false" outlineLevel="0" collapsed="false"/>
    <row r="1048080" customFormat="false" ht="12.75" hidden="false" customHeight="false" outlineLevel="0" collapsed="false"/>
    <row r="1048081" customFormat="false" ht="12.75" hidden="false" customHeight="false" outlineLevel="0" collapsed="false"/>
    <row r="1048082" customFormat="false" ht="12.75" hidden="false" customHeight="false" outlineLevel="0" collapsed="false"/>
    <row r="1048083" customFormat="false" ht="12.75" hidden="false" customHeight="false" outlineLevel="0" collapsed="false"/>
    <row r="1048084" customFormat="false" ht="12.75" hidden="false" customHeight="false" outlineLevel="0" collapsed="false"/>
    <row r="1048085" customFormat="false" ht="12.75" hidden="false" customHeight="false" outlineLevel="0" collapsed="false"/>
    <row r="1048086" customFormat="false" ht="12.75" hidden="false" customHeight="false" outlineLevel="0" collapsed="false"/>
    <row r="1048087" customFormat="false" ht="12.75" hidden="false" customHeight="false" outlineLevel="0" collapsed="false"/>
    <row r="1048088" customFormat="false" ht="12.75" hidden="false" customHeight="false" outlineLevel="0" collapsed="false"/>
    <row r="1048089" customFormat="false" ht="12.75" hidden="false" customHeight="false" outlineLevel="0" collapsed="false"/>
    <row r="1048090" customFormat="false" ht="12.75" hidden="false" customHeight="false" outlineLevel="0" collapsed="false"/>
    <row r="1048091" customFormat="false" ht="12.75" hidden="false" customHeight="false" outlineLevel="0" collapsed="false"/>
    <row r="1048092" customFormat="false" ht="12.75" hidden="false" customHeight="false" outlineLevel="0" collapsed="false"/>
    <row r="1048093" customFormat="false" ht="12.75" hidden="false" customHeight="false" outlineLevel="0" collapsed="false"/>
    <row r="1048094" customFormat="false" ht="12.75" hidden="false" customHeight="false" outlineLevel="0" collapsed="false"/>
    <row r="1048095" customFormat="false" ht="12.75" hidden="false" customHeight="false" outlineLevel="0" collapsed="false"/>
    <row r="1048096" customFormat="false" ht="12.75" hidden="false" customHeight="false" outlineLevel="0" collapsed="false"/>
    <row r="1048097" customFormat="false" ht="12.75" hidden="false" customHeight="false" outlineLevel="0" collapsed="false"/>
    <row r="1048098" customFormat="false" ht="12.75" hidden="false" customHeight="false" outlineLevel="0" collapsed="false"/>
    <row r="1048099" customFormat="false" ht="12.75" hidden="false" customHeight="false" outlineLevel="0" collapsed="false"/>
    <row r="1048100" customFormat="false" ht="12.75" hidden="false" customHeight="false" outlineLevel="0" collapsed="false"/>
    <row r="1048101" customFormat="false" ht="12.75" hidden="false" customHeight="false" outlineLevel="0" collapsed="false"/>
    <row r="1048102" customFormat="false" ht="12.75" hidden="false" customHeight="false" outlineLevel="0" collapsed="false"/>
    <row r="1048103" customFormat="false" ht="12.75" hidden="false" customHeight="false" outlineLevel="0" collapsed="false"/>
    <row r="1048104" customFormat="false" ht="12.75" hidden="false" customHeight="false" outlineLevel="0" collapsed="false"/>
    <row r="1048105" customFormat="false" ht="12.75" hidden="false" customHeight="false" outlineLevel="0" collapsed="false"/>
    <row r="1048106" customFormat="false" ht="12.75" hidden="false" customHeight="false" outlineLevel="0" collapsed="false"/>
    <row r="1048107" customFormat="false" ht="12.75" hidden="false" customHeight="false" outlineLevel="0" collapsed="false"/>
    <row r="1048108" customFormat="false" ht="12.75" hidden="false" customHeight="false" outlineLevel="0" collapsed="false"/>
    <row r="1048109" customFormat="false" ht="12.75" hidden="false" customHeight="false" outlineLevel="0" collapsed="false"/>
    <row r="1048110" customFormat="false" ht="12.75" hidden="false" customHeight="false" outlineLevel="0" collapsed="false"/>
    <row r="1048111" customFormat="false" ht="12.75" hidden="false" customHeight="false" outlineLevel="0" collapsed="false"/>
    <row r="1048112" customFormat="false" ht="12.75" hidden="false" customHeight="false" outlineLevel="0" collapsed="false"/>
    <row r="1048113" customFormat="false" ht="12.75" hidden="false" customHeight="false" outlineLevel="0" collapsed="false"/>
    <row r="1048114" customFormat="false" ht="12.75" hidden="false" customHeight="false" outlineLevel="0" collapsed="false"/>
    <row r="1048115" customFormat="false" ht="12.75" hidden="false" customHeight="false" outlineLevel="0" collapsed="false"/>
    <row r="1048116" customFormat="false" ht="12.75" hidden="false" customHeight="false" outlineLevel="0" collapsed="false"/>
    <row r="1048117" customFormat="false" ht="12.75" hidden="false" customHeight="false" outlineLevel="0" collapsed="false"/>
    <row r="1048118" customFormat="false" ht="12.75" hidden="false" customHeight="false" outlineLevel="0" collapsed="false"/>
    <row r="1048119" customFormat="false" ht="12.75" hidden="false" customHeight="false" outlineLevel="0" collapsed="false"/>
    <row r="1048120" customFormat="false" ht="12.75" hidden="false" customHeight="false" outlineLevel="0" collapsed="false"/>
    <row r="1048121" customFormat="false" ht="12.75" hidden="false" customHeight="false" outlineLevel="0" collapsed="false"/>
    <row r="1048122" customFormat="false" ht="12.75" hidden="false" customHeight="false" outlineLevel="0" collapsed="false"/>
    <row r="1048123" customFormat="false" ht="12.75" hidden="false" customHeight="false" outlineLevel="0" collapsed="false"/>
    <row r="1048124" customFormat="false" ht="12.75" hidden="false" customHeight="false" outlineLevel="0" collapsed="false"/>
    <row r="1048125" customFormat="false" ht="12.75" hidden="false" customHeight="false" outlineLevel="0" collapsed="false"/>
    <row r="1048126" customFormat="false" ht="12.75" hidden="false" customHeight="false" outlineLevel="0" collapsed="false"/>
    <row r="1048127" customFormat="false" ht="12.75" hidden="false" customHeight="false" outlineLevel="0" collapsed="false"/>
    <row r="1048128" customFormat="false" ht="12.75" hidden="false" customHeight="false" outlineLevel="0" collapsed="false"/>
    <row r="1048129" customFormat="false" ht="12.75" hidden="false" customHeight="false" outlineLevel="0" collapsed="false"/>
    <row r="1048130" customFormat="false" ht="12.75" hidden="false" customHeight="false" outlineLevel="0" collapsed="false"/>
    <row r="1048131" customFormat="false" ht="12.75" hidden="false" customHeight="false" outlineLevel="0" collapsed="false"/>
    <row r="1048132" customFormat="false" ht="12.75" hidden="false" customHeight="false" outlineLevel="0" collapsed="false"/>
    <row r="1048133" customFormat="false" ht="12.75" hidden="false" customHeight="false" outlineLevel="0" collapsed="false"/>
    <row r="1048134" customFormat="false" ht="12.75" hidden="false" customHeight="false" outlineLevel="0" collapsed="false"/>
    <row r="1048135" customFormat="false" ht="12.75" hidden="false" customHeight="false" outlineLevel="0" collapsed="false"/>
    <row r="1048136" customFormat="false" ht="12.75" hidden="false" customHeight="false" outlineLevel="0" collapsed="false"/>
    <row r="1048137" customFormat="false" ht="12.75" hidden="false" customHeight="false" outlineLevel="0" collapsed="false"/>
    <row r="1048138" customFormat="false" ht="12.75" hidden="false" customHeight="false" outlineLevel="0" collapsed="false"/>
    <row r="1048139" customFormat="false" ht="12.75" hidden="false" customHeight="false" outlineLevel="0" collapsed="false"/>
    <row r="1048140" customFormat="false" ht="12.75" hidden="false" customHeight="false" outlineLevel="0" collapsed="false"/>
    <row r="1048141" customFormat="false" ht="12.75" hidden="false" customHeight="false" outlineLevel="0" collapsed="false"/>
    <row r="1048142" customFormat="false" ht="12.75" hidden="false" customHeight="false" outlineLevel="0" collapsed="false"/>
    <row r="1048143" customFormat="false" ht="12.75" hidden="false" customHeight="false" outlineLevel="0" collapsed="false"/>
    <row r="1048144" customFormat="false" ht="12.75" hidden="false" customHeight="false" outlineLevel="0" collapsed="false"/>
    <row r="1048145" customFormat="false" ht="12.75" hidden="false" customHeight="false" outlineLevel="0" collapsed="false"/>
    <row r="1048146" customFormat="false" ht="12.75" hidden="false" customHeight="false" outlineLevel="0" collapsed="false"/>
    <row r="1048147" customFormat="false" ht="12.75" hidden="false" customHeight="false" outlineLevel="0" collapsed="false"/>
    <row r="1048148" customFormat="false" ht="12.75" hidden="false" customHeight="false" outlineLevel="0" collapsed="false"/>
    <row r="1048149" customFormat="false" ht="12.75" hidden="false" customHeight="false" outlineLevel="0" collapsed="false"/>
    <row r="1048150" customFormat="false" ht="12.75" hidden="false" customHeight="false" outlineLevel="0" collapsed="false"/>
    <row r="1048151" customFormat="false" ht="12.75" hidden="false" customHeight="false" outlineLevel="0" collapsed="false"/>
    <row r="1048152" customFormat="false" ht="12.75" hidden="false" customHeight="false" outlineLevel="0" collapsed="false"/>
    <row r="1048153" customFormat="false" ht="12.75" hidden="false" customHeight="false" outlineLevel="0" collapsed="false"/>
    <row r="1048154" customFormat="false" ht="12.75" hidden="false" customHeight="false" outlineLevel="0" collapsed="false"/>
    <row r="1048155" customFormat="false" ht="12.75" hidden="false" customHeight="false" outlineLevel="0" collapsed="false"/>
    <row r="1048156" customFormat="false" ht="12.75" hidden="false" customHeight="false" outlineLevel="0" collapsed="false"/>
    <row r="1048157" customFormat="false" ht="12.75" hidden="false" customHeight="false" outlineLevel="0" collapsed="false"/>
    <row r="1048158" customFormat="false" ht="12.75" hidden="false" customHeight="false" outlineLevel="0" collapsed="false"/>
    <row r="1048159" customFormat="false" ht="12.75" hidden="false" customHeight="false" outlineLevel="0" collapsed="false"/>
    <row r="1048160" customFormat="false" ht="12.75" hidden="false" customHeight="false" outlineLevel="0" collapsed="false"/>
    <row r="1048161" customFormat="false" ht="12.75" hidden="false" customHeight="false" outlineLevel="0" collapsed="false"/>
    <row r="1048162" customFormat="false" ht="12.75" hidden="false" customHeight="false" outlineLevel="0" collapsed="false"/>
    <row r="1048163" customFormat="false" ht="12.75" hidden="false" customHeight="false" outlineLevel="0" collapsed="false"/>
    <row r="1048164" customFormat="false" ht="12.75" hidden="false" customHeight="false" outlineLevel="0" collapsed="false"/>
    <row r="1048165" customFormat="false" ht="12.75" hidden="false" customHeight="false" outlineLevel="0" collapsed="false"/>
    <row r="1048166" customFormat="false" ht="12.75" hidden="false" customHeight="false" outlineLevel="0" collapsed="false"/>
    <row r="1048167" customFormat="false" ht="12.75" hidden="false" customHeight="false" outlineLevel="0" collapsed="false"/>
    <row r="1048168" customFormat="false" ht="12.75" hidden="false" customHeight="false" outlineLevel="0" collapsed="false"/>
    <row r="1048169" customFormat="false" ht="12.75" hidden="false" customHeight="false" outlineLevel="0" collapsed="false"/>
    <row r="1048170" customFormat="false" ht="12.75" hidden="false" customHeight="false" outlineLevel="0" collapsed="false"/>
    <row r="1048171" customFormat="false" ht="12.75" hidden="false" customHeight="false" outlineLevel="0" collapsed="false"/>
    <row r="1048172" customFormat="false" ht="12.75" hidden="false" customHeight="false" outlineLevel="0" collapsed="false"/>
    <row r="1048173" customFormat="false" ht="12.75" hidden="false" customHeight="false" outlineLevel="0" collapsed="false"/>
    <row r="1048174" customFormat="false" ht="12.75" hidden="false" customHeight="false" outlineLevel="0" collapsed="false"/>
    <row r="1048175" customFormat="false" ht="12.75" hidden="false" customHeight="false" outlineLevel="0" collapsed="false"/>
    <row r="1048176" customFormat="false" ht="12.75" hidden="false" customHeight="false" outlineLevel="0" collapsed="false"/>
    <row r="1048177" customFormat="false" ht="12.75" hidden="false" customHeight="false" outlineLevel="0" collapsed="false"/>
    <row r="1048178" customFormat="false" ht="12.75" hidden="false" customHeight="false" outlineLevel="0" collapsed="false"/>
    <row r="1048179" customFormat="false" ht="12.75" hidden="false" customHeight="false" outlineLevel="0" collapsed="false"/>
    <row r="1048180" customFormat="false" ht="12.75" hidden="false" customHeight="false" outlineLevel="0" collapsed="false"/>
    <row r="1048181" customFormat="false" ht="12.75" hidden="false" customHeight="false" outlineLevel="0" collapsed="false"/>
    <row r="1048182" customFormat="false" ht="12.75" hidden="false" customHeight="false" outlineLevel="0" collapsed="false"/>
    <row r="1048183" customFormat="false" ht="12.75" hidden="false" customHeight="false" outlineLevel="0" collapsed="false"/>
    <row r="1048184" customFormat="false" ht="12.75" hidden="false" customHeight="false" outlineLevel="0" collapsed="false"/>
    <row r="1048185" customFormat="false" ht="12.75" hidden="false" customHeight="false" outlineLevel="0" collapsed="false"/>
    <row r="1048186" customFormat="false" ht="12.75" hidden="false" customHeight="false" outlineLevel="0" collapsed="false"/>
    <row r="1048187" customFormat="false" ht="12.75" hidden="false" customHeight="false" outlineLevel="0" collapsed="false"/>
    <row r="1048188" customFormat="false" ht="12.75" hidden="false" customHeight="false" outlineLevel="0" collapsed="false"/>
    <row r="1048189" customFormat="false" ht="12.75" hidden="false" customHeight="false" outlineLevel="0" collapsed="false"/>
    <row r="1048190" customFormat="false" ht="12.75" hidden="false" customHeight="false" outlineLevel="0" collapsed="false"/>
    <row r="1048191" customFormat="false" ht="12.75" hidden="false" customHeight="false" outlineLevel="0" collapsed="false"/>
    <row r="1048192" customFormat="false" ht="12.75" hidden="false" customHeight="false" outlineLevel="0" collapsed="false"/>
    <row r="1048193" customFormat="false" ht="12.75" hidden="false" customHeight="false" outlineLevel="0" collapsed="false"/>
    <row r="1048194" customFormat="false" ht="12.75" hidden="false" customHeight="false" outlineLevel="0" collapsed="false"/>
    <row r="1048195" customFormat="false" ht="12.75" hidden="false" customHeight="false" outlineLevel="0" collapsed="false"/>
    <row r="1048196" customFormat="false" ht="12.75" hidden="false" customHeight="false" outlineLevel="0" collapsed="false"/>
    <row r="1048197" customFormat="false" ht="12.75" hidden="false" customHeight="false" outlineLevel="0" collapsed="false"/>
    <row r="1048198" customFormat="false" ht="12.75" hidden="false" customHeight="false" outlineLevel="0" collapsed="false"/>
    <row r="1048199" customFormat="false" ht="12.75" hidden="false" customHeight="false" outlineLevel="0" collapsed="false"/>
    <row r="1048200" customFormat="false" ht="12.75" hidden="false" customHeight="false" outlineLevel="0" collapsed="false"/>
    <row r="1048201" customFormat="false" ht="12.75" hidden="false" customHeight="false" outlineLevel="0" collapsed="false"/>
    <row r="1048202" customFormat="false" ht="12.75" hidden="false" customHeight="false" outlineLevel="0" collapsed="false"/>
    <row r="1048203" customFormat="false" ht="12.75" hidden="false" customHeight="false" outlineLevel="0" collapsed="false"/>
    <row r="1048204" customFormat="false" ht="12.75" hidden="false" customHeight="false" outlineLevel="0" collapsed="false"/>
    <row r="1048205" customFormat="false" ht="12.75" hidden="false" customHeight="false" outlineLevel="0" collapsed="false"/>
    <row r="1048206" customFormat="false" ht="12.75" hidden="false" customHeight="false" outlineLevel="0" collapsed="false"/>
    <row r="1048207" customFormat="false" ht="12.75" hidden="false" customHeight="false" outlineLevel="0" collapsed="false"/>
    <row r="1048208" customFormat="false" ht="12.75" hidden="false" customHeight="false" outlineLevel="0" collapsed="false"/>
    <row r="1048209" customFormat="false" ht="12.75" hidden="false" customHeight="false" outlineLevel="0" collapsed="false"/>
    <row r="1048210" customFormat="false" ht="12.75" hidden="false" customHeight="false" outlineLevel="0" collapsed="false"/>
    <row r="1048211" customFormat="false" ht="12.75" hidden="false" customHeight="false" outlineLevel="0" collapsed="false"/>
    <row r="1048212" customFormat="false" ht="12.75" hidden="false" customHeight="false" outlineLevel="0" collapsed="false"/>
    <row r="1048213" customFormat="false" ht="12.75" hidden="false" customHeight="false" outlineLevel="0" collapsed="false"/>
    <row r="1048214" customFormat="false" ht="12.75" hidden="false" customHeight="false" outlineLevel="0" collapsed="false"/>
    <row r="1048215" customFormat="false" ht="12.75" hidden="false" customHeight="false" outlineLevel="0" collapsed="false"/>
    <row r="1048216" customFormat="false" ht="12.75" hidden="false" customHeight="false" outlineLevel="0" collapsed="false"/>
    <row r="1048217" customFormat="false" ht="12.75" hidden="false" customHeight="false" outlineLevel="0" collapsed="false"/>
    <row r="1048218" customFormat="false" ht="12.75" hidden="false" customHeight="false" outlineLevel="0" collapsed="false"/>
    <row r="1048219" customFormat="false" ht="12.75" hidden="false" customHeight="false" outlineLevel="0" collapsed="false"/>
    <row r="1048220" customFormat="false" ht="12.75" hidden="false" customHeight="false" outlineLevel="0" collapsed="false"/>
    <row r="1048221" customFormat="false" ht="12.75" hidden="false" customHeight="false" outlineLevel="0" collapsed="false"/>
    <row r="1048222" customFormat="false" ht="12.75" hidden="false" customHeight="false" outlineLevel="0" collapsed="false"/>
    <row r="1048223" customFormat="false" ht="12.75" hidden="false" customHeight="false" outlineLevel="0" collapsed="false"/>
    <row r="1048224" customFormat="false" ht="12.75" hidden="false" customHeight="false" outlineLevel="0" collapsed="false"/>
    <row r="1048225" customFormat="false" ht="12.75" hidden="false" customHeight="false" outlineLevel="0" collapsed="false"/>
    <row r="1048226" customFormat="false" ht="12.75" hidden="false" customHeight="false" outlineLevel="0" collapsed="false"/>
    <row r="1048227" customFormat="false" ht="12.75" hidden="false" customHeight="false" outlineLevel="0" collapsed="false"/>
    <row r="1048228" customFormat="false" ht="12.75" hidden="false" customHeight="false" outlineLevel="0" collapsed="false"/>
    <row r="1048229" customFormat="false" ht="12.75" hidden="false" customHeight="false" outlineLevel="0" collapsed="false"/>
    <row r="1048230" customFormat="false" ht="12.75" hidden="false" customHeight="false" outlineLevel="0" collapsed="false"/>
    <row r="1048231" customFormat="false" ht="12.75" hidden="false" customHeight="false" outlineLevel="0" collapsed="false"/>
    <row r="1048232" customFormat="false" ht="12.75" hidden="false" customHeight="false" outlineLevel="0" collapsed="false"/>
    <row r="1048233" customFormat="false" ht="12.75" hidden="false" customHeight="false" outlineLevel="0" collapsed="false"/>
    <row r="1048234" customFormat="false" ht="12.75" hidden="false" customHeight="false" outlineLevel="0" collapsed="false"/>
    <row r="1048235" customFormat="false" ht="12.75" hidden="false" customHeight="false" outlineLevel="0" collapsed="false"/>
    <row r="1048236" customFormat="false" ht="12.75" hidden="false" customHeight="false" outlineLevel="0" collapsed="false"/>
    <row r="1048237" customFormat="false" ht="12.75" hidden="false" customHeight="false" outlineLevel="0" collapsed="false"/>
    <row r="1048238" customFormat="false" ht="12.75" hidden="false" customHeight="false" outlineLevel="0" collapsed="false"/>
    <row r="1048239" customFormat="false" ht="12.75" hidden="false" customHeight="false" outlineLevel="0" collapsed="false"/>
    <row r="1048240" customFormat="false" ht="12.75" hidden="false" customHeight="false" outlineLevel="0" collapsed="false"/>
    <row r="1048241" customFormat="false" ht="12.75" hidden="false" customHeight="false" outlineLevel="0" collapsed="false"/>
    <row r="1048242" customFormat="false" ht="12.75" hidden="false" customHeight="false" outlineLevel="0" collapsed="false"/>
    <row r="1048243" customFormat="false" ht="12.75" hidden="false" customHeight="false" outlineLevel="0" collapsed="false"/>
    <row r="1048244" customFormat="false" ht="12.75" hidden="false" customHeight="false" outlineLevel="0" collapsed="false"/>
    <row r="1048245" customFormat="false" ht="12.75" hidden="false" customHeight="false" outlineLevel="0" collapsed="false"/>
    <row r="1048246" customFormat="false" ht="12.75" hidden="false" customHeight="false" outlineLevel="0" collapsed="false"/>
    <row r="1048247" customFormat="false" ht="12.75" hidden="false" customHeight="false" outlineLevel="0" collapsed="false"/>
    <row r="1048248" customFormat="false" ht="12.75" hidden="false" customHeight="false" outlineLevel="0" collapsed="false"/>
    <row r="1048249" customFormat="false" ht="12.75" hidden="false" customHeight="false" outlineLevel="0" collapsed="false"/>
    <row r="1048250" customFormat="false" ht="12.75" hidden="false" customHeight="false" outlineLevel="0" collapsed="false"/>
    <row r="1048251" customFormat="false" ht="12.75" hidden="false" customHeight="false" outlineLevel="0" collapsed="false"/>
    <row r="1048252" customFormat="false" ht="12.75" hidden="false" customHeight="false" outlineLevel="0" collapsed="false"/>
    <row r="1048253" customFormat="false" ht="12.75" hidden="false" customHeight="false" outlineLevel="0" collapsed="false"/>
    <row r="1048254" customFormat="false" ht="12.75" hidden="false" customHeight="false" outlineLevel="0" collapsed="false"/>
    <row r="1048255" customFormat="false" ht="12.75" hidden="false" customHeight="false" outlineLevel="0" collapsed="false"/>
    <row r="1048256" customFormat="false" ht="12.75" hidden="false" customHeight="false" outlineLevel="0" collapsed="false"/>
    <row r="1048257" customFormat="false" ht="12.75" hidden="false" customHeight="false" outlineLevel="0" collapsed="false"/>
    <row r="1048258" customFormat="false" ht="12.75" hidden="false" customHeight="false" outlineLevel="0" collapsed="false"/>
    <row r="1048259" customFormat="false" ht="12.75" hidden="false" customHeight="false" outlineLevel="0" collapsed="false"/>
    <row r="1048260" customFormat="false" ht="12.75" hidden="false" customHeight="false" outlineLevel="0" collapsed="false"/>
    <row r="1048261" customFormat="false" ht="12.75" hidden="false" customHeight="false" outlineLevel="0" collapsed="false"/>
    <row r="1048262" customFormat="false" ht="12.75" hidden="false" customHeight="false" outlineLevel="0" collapsed="false"/>
    <row r="1048263" customFormat="false" ht="12.75" hidden="false" customHeight="false" outlineLevel="0" collapsed="false"/>
    <row r="1048264" customFormat="false" ht="12.75" hidden="false" customHeight="false" outlineLevel="0" collapsed="false"/>
    <row r="1048265" customFormat="false" ht="12.75" hidden="false" customHeight="false" outlineLevel="0" collapsed="false"/>
    <row r="1048266" customFormat="false" ht="12.75" hidden="false" customHeight="false" outlineLevel="0" collapsed="false"/>
    <row r="1048267" customFormat="false" ht="12.75" hidden="false" customHeight="false" outlineLevel="0" collapsed="false"/>
    <row r="1048268" customFormat="false" ht="12.75" hidden="false" customHeight="false" outlineLevel="0" collapsed="false"/>
    <row r="1048269" customFormat="false" ht="12.75" hidden="false" customHeight="false" outlineLevel="0" collapsed="false"/>
    <row r="1048270" customFormat="false" ht="12.75" hidden="false" customHeight="false" outlineLevel="0" collapsed="false"/>
    <row r="1048271" customFormat="false" ht="12.75" hidden="false" customHeight="false" outlineLevel="0" collapsed="false"/>
    <row r="1048272" customFormat="false" ht="12.75" hidden="false" customHeight="false" outlineLevel="0" collapsed="false"/>
    <row r="1048273" customFormat="false" ht="12.75" hidden="false" customHeight="false" outlineLevel="0" collapsed="false"/>
    <row r="1048274" customFormat="false" ht="12.75" hidden="false" customHeight="false" outlineLevel="0" collapsed="false"/>
    <row r="1048275" customFormat="false" ht="12.75" hidden="false" customHeight="false" outlineLevel="0" collapsed="false"/>
    <row r="1048276" customFormat="false" ht="12.75" hidden="false" customHeight="false" outlineLevel="0" collapsed="false"/>
    <row r="1048277" customFormat="false" ht="12.75" hidden="false" customHeight="false" outlineLevel="0" collapsed="false"/>
    <row r="1048278" customFormat="false" ht="12.75" hidden="false" customHeight="false" outlineLevel="0" collapsed="false"/>
    <row r="1048279" customFormat="false" ht="12.75" hidden="false" customHeight="false" outlineLevel="0" collapsed="false"/>
    <row r="1048280" customFormat="false" ht="12.75" hidden="false" customHeight="false" outlineLevel="0" collapsed="false"/>
    <row r="1048281" customFormat="false" ht="12.75" hidden="false" customHeight="false" outlineLevel="0" collapsed="false"/>
    <row r="1048282" customFormat="false" ht="12.75" hidden="false" customHeight="false" outlineLevel="0" collapsed="false"/>
    <row r="1048283" customFormat="false" ht="12.75" hidden="false" customHeight="false" outlineLevel="0" collapsed="false"/>
    <row r="1048284" customFormat="false" ht="12.75" hidden="false" customHeight="false" outlineLevel="0" collapsed="false"/>
    <row r="1048285" customFormat="false" ht="12.75" hidden="false" customHeight="false" outlineLevel="0" collapsed="false"/>
    <row r="1048286" customFormat="false" ht="12.75" hidden="false" customHeight="false" outlineLevel="0" collapsed="false"/>
    <row r="1048287" customFormat="false" ht="12.75" hidden="false" customHeight="false" outlineLevel="0" collapsed="false"/>
    <row r="1048288" customFormat="false" ht="12.75" hidden="false" customHeight="false" outlineLevel="0" collapsed="false"/>
    <row r="1048289" customFormat="false" ht="12.75" hidden="false" customHeight="false" outlineLevel="0" collapsed="false"/>
    <row r="1048290" customFormat="false" ht="12.75" hidden="false" customHeight="false" outlineLevel="0" collapsed="false"/>
    <row r="1048291" customFormat="false" ht="12.75" hidden="false" customHeight="false" outlineLevel="0" collapsed="false"/>
    <row r="1048292" customFormat="false" ht="12.75" hidden="false" customHeight="false" outlineLevel="0" collapsed="false"/>
    <row r="1048293" customFormat="false" ht="12.75" hidden="false" customHeight="false" outlineLevel="0" collapsed="false"/>
    <row r="1048294" customFormat="false" ht="12.75" hidden="false" customHeight="false" outlineLevel="0" collapsed="false"/>
    <row r="1048295" customFormat="false" ht="12.75" hidden="false" customHeight="false" outlineLevel="0" collapsed="false"/>
    <row r="1048296" customFormat="false" ht="12.75" hidden="false" customHeight="false" outlineLevel="0" collapsed="false"/>
    <row r="1048297" customFormat="false" ht="12.75" hidden="false" customHeight="false" outlineLevel="0" collapsed="false"/>
    <row r="1048298" customFormat="false" ht="12.75" hidden="false" customHeight="false" outlineLevel="0" collapsed="false"/>
    <row r="1048299" customFormat="false" ht="12.75" hidden="false" customHeight="false" outlineLevel="0" collapsed="false"/>
    <row r="1048300" customFormat="false" ht="12.75" hidden="false" customHeight="false" outlineLevel="0" collapsed="false"/>
    <row r="1048301" customFormat="false" ht="12.75" hidden="false" customHeight="false" outlineLevel="0" collapsed="false"/>
    <row r="1048302" customFormat="false" ht="12.75" hidden="false" customHeight="false" outlineLevel="0" collapsed="false"/>
    <row r="1048303" customFormat="false" ht="12.75" hidden="false" customHeight="false" outlineLevel="0" collapsed="false"/>
    <row r="1048304" customFormat="false" ht="12.75" hidden="false" customHeight="false" outlineLevel="0" collapsed="false"/>
    <row r="1048305" customFormat="false" ht="12.75" hidden="false" customHeight="false" outlineLevel="0" collapsed="false"/>
    <row r="1048306" customFormat="false" ht="12.75" hidden="false" customHeight="false" outlineLevel="0" collapsed="false"/>
    <row r="1048307" customFormat="false" ht="12.75" hidden="false" customHeight="false" outlineLevel="0" collapsed="false"/>
    <row r="1048308" customFormat="false" ht="12.75" hidden="false" customHeight="false" outlineLevel="0" collapsed="false"/>
    <row r="1048309" customFormat="false" ht="12.75" hidden="false" customHeight="false" outlineLevel="0" collapsed="false"/>
    <row r="1048310" customFormat="false" ht="12.75" hidden="false" customHeight="false" outlineLevel="0" collapsed="false"/>
    <row r="1048311" customFormat="false" ht="12.75" hidden="false" customHeight="false" outlineLevel="0" collapsed="false"/>
    <row r="1048312" customFormat="false" ht="12.75" hidden="false" customHeight="false" outlineLevel="0" collapsed="false"/>
    <row r="1048313" customFormat="false" ht="12.75" hidden="false" customHeight="false" outlineLevel="0" collapsed="false"/>
    <row r="1048314" customFormat="false" ht="12.75" hidden="false" customHeight="false" outlineLevel="0" collapsed="false"/>
    <row r="1048315" customFormat="false" ht="12.75" hidden="false" customHeight="false" outlineLevel="0" collapsed="false"/>
    <row r="1048316" customFormat="false" ht="12.75" hidden="false" customHeight="false" outlineLevel="0" collapsed="false"/>
    <row r="1048317" customFormat="false" ht="12.75" hidden="false" customHeight="false" outlineLevel="0" collapsed="false"/>
    <row r="1048318" customFormat="false" ht="12.75" hidden="false" customHeight="false" outlineLevel="0" collapsed="false"/>
    <row r="1048319" customFormat="false" ht="12.75" hidden="false" customHeight="false" outlineLevel="0" collapsed="false"/>
    <row r="1048320" customFormat="false" ht="12.75" hidden="false" customHeight="false" outlineLevel="0" collapsed="false"/>
    <row r="1048321" customFormat="false" ht="12.75" hidden="false" customHeight="false" outlineLevel="0" collapsed="false"/>
    <row r="1048322" customFormat="false" ht="12.75" hidden="false" customHeight="false" outlineLevel="0" collapsed="false"/>
    <row r="1048323" customFormat="false" ht="12.75" hidden="false" customHeight="false" outlineLevel="0" collapsed="false"/>
    <row r="1048324" customFormat="false" ht="12.75" hidden="false" customHeight="false" outlineLevel="0" collapsed="false"/>
    <row r="1048325" customFormat="false" ht="12.75" hidden="false" customHeight="false" outlineLevel="0" collapsed="false"/>
    <row r="1048326" customFormat="false" ht="12.75" hidden="false" customHeight="false" outlineLevel="0" collapsed="false"/>
    <row r="1048327" customFormat="false" ht="12.75" hidden="false" customHeight="false" outlineLevel="0" collapsed="false"/>
    <row r="1048328" customFormat="false" ht="12.75" hidden="false" customHeight="false" outlineLevel="0" collapsed="false"/>
    <row r="1048329" customFormat="false" ht="12.75" hidden="false" customHeight="false" outlineLevel="0" collapsed="false"/>
    <row r="1048330" customFormat="false" ht="12.75" hidden="false" customHeight="false" outlineLevel="0" collapsed="false"/>
    <row r="1048331" customFormat="false" ht="12.75" hidden="false" customHeight="false" outlineLevel="0" collapsed="false"/>
    <row r="1048332" customFormat="false" ht="12.75" hidden="false" customHeight="false" outlineLevel="0" collapsed="false"/>
    <row r="1048333" customFormat="false" ht="12.75" hidden="false" customHeight="false" outlineLevel="0" collapsed="false"/>
    <row r="1048334" customFormat="false" ht="12.75" hidden="false" customHeight="false" outlineLevel="0" collapsed="false"/>
    <row r="1048335" customFormat="false" ht="12.75" hidden="false" customHeight="false" outlineLevel="0" collapsed="false"/>
    <row r="1048336" customFormat="false" ht="12.75" hidden="false" customHeight="false" outlineLevel="0" collapsed="false"/>
    <row r="1048337" customFormat="false" ht="12.75" hidden="false" customHeight="false" outlineLevel="0" collapsed="false"/>
    <row r="1048338" customFormat="false" ht="12.75" hidden="false" customHeight="false" outlineLevel="0" collapsed="false"/>
    <row r="1048339" customFormat="false" ht="12.75" hidden="false" customHeight="false" outlineLevel="0" collapsed="false"/>
    <row r="1048340" customFormat="false" ht="12.75" hidden="false" customHeight="false" outlineLevel="0" collapsed="false"/>
    <row r="1048341" customFormat="false" ht="12.75" hidden="false" customHeight="false" outlineLevel="0" collapsed="false"/>
    <row r="1048342" customFormat="false" ht="12.75" hidden="false" customHeight="false" outlineLevel="0" collapsed="false"/>
    <row r="1048343" customFormat="false" ht="12.75" hidden="false" customHeight="false" outlineLevel="0" collapsed="false"/>
    <row r="1048344" customFormat="false" ht="12.75" hidden="false" customHeight="false" outlineLevel="0" collapsed="false"/>
    <row r="1048345" customFormat="false" ht="12.75" hidden="false" customHeight="false" outlineLevel="0" collapsed="false"/>
    <row r="1048346" customFormat="false" ht="12.75" hidden="false" customHeight="false" outlineLevel="0" collapsed="false"/>
    <row r="1048347" customFormat="false" ht="12.75" hidden="false" customHeight="false" outlineLevel="0" collapsed="false"/>
    <row r="1048348" customFormat="false" ht="12.75" hidden="false" customHeight="false" outlineLevel="0" collapsed="false"/>
    <row r="1048349" customFormat="false" ht="12.75" hidden="false" customHeight="false" outlineLevel="0" collapsed="false"/>
    <row r="1048350" customFormat="false" ht="12.75" hidden="false" customHeight="false" outlineLevel="0" collapsed="false"/>
    <row r="1048351" customFormat="false" ht="12.75" hidden="false" customHeight="false" outlineLevel="0" collapsed="false"/>
    <row r="1048352" customFormat="false" ht="12.75" hidden="false" customHeight="false" outlineLevel="0" collapsed="false"/>
    <row r="1048353" customFormat="false" ht="12.75" hidden="false" customHeight="false" outlineLevel="0" collapsed="false"/>
    <row r="1048354" customFormat="false" ht="12.75" hidden="false" customHeight="false" outlineLevel="0" collapsed="false"/>
    <row r="1048355" customFormat="false" ht="12.75" hidden="false" customHeight="false" outlineLevel="0" collapsed="false"/>
    <row r="1048356" customFormat="false" ht="12.75" hidden="false" customHeight="false" outlineLevel="0" collapsed="false"/>
    <row r="1048357" customFormat="false" ht="12.75" hidden="false" customHeight="false" outlineLevel="0" collapsed="false"/>
    <row r="1048358" customFormat="false" ht="12.75" hidden="false" customHeight="false" outlineLevel="0" collapsed="false"/>
    <row r="1048359" customFormat="false" ht="12.75" hidden="false" customHeight="false" outlineLevel="0" collapsed="false"/>
    <row r="1048360" customFormat="false" ht="12.75" hidden="false" customHeight="false" outlineLevel="0" collapsed="false"/>
    <row r="1048361" customFormat="false" ht="12.75" hidden="false" customHeight="false" outlineLevel="0" collapsed="false"/>
    <row r="1048362" customFormat="false" ht="12.75" hidden="false" customHeight="false" outlineLevel="0" collapsed="false"/>
    <row r="1048363" customFormat="false" ht="12.75" hidden="false" customHeight="false" outlineLevel="0" collapsed="false"/>
    <row r="1048364" customFormat="false" ht="12.75" hidden="false" customHeight="false" outlineLevel="0" collapsed="false"/>
    <row r="1048365" customFormat="false" ht="12.75" hidden="false" customHeight="false" outlineLevel="0" collapsed="false"/>
    <row r="1048366" customFormat="false" ht="12.75" hidden="false" customHeight="false" outlineLevel="0" collapsed="false"/>
    <row r="1048367" customFormat="false" ht="12.75" hidden="false" customHeight="false" outlineLevel="0" collapsed="false"/>
    <row r="1048368" customFormat="false" ht="12.75" hidden="false" customHeight="false" outlineLevel="0" collapsed="false"/>
    <row r="1048369" customFormat="false" ht="12.75" hidden="false" customHeight="false" outlineLevel="0" collapsed="false"/>
    <row r="1048370" customFormat="false" ht="12.75" hidden="false" customHeight="false" outlineLevel="0" collapsed="false"/>
    <row r="1048371" customFormat="false" ht="12.75" hidden="false" customHeight="false" outlineLevel="0" collapsed="false"/>
    <row r="1048372" customFormat="false" ht="12.75" hidden="false" customHeight="false" outlineLevel="0" collapsed="false"/>
    <row r="1048373" customFormat="false" ht="12.75" hidden="false" customHeight="false" outlineLevel="0" collapsed="false"/>
    <row r="1048374" customFormat="false" ht="12.75" hidden="false" customHeight="false" outlineLevel="0" collapsed="false"/>
    <row r="1048375" customFormat="false" ht="12.75" hidden="false" customHeight="false" outlineLevel="0" collapsed="false"/>
    <row r="1048376" customFormat="false" ht="12.75" hidden="false" customHeight="false" outlineLevel="0" collapsed="false"/>
    <row r="1048377" customFormat="false" ht="12.75" hidden="false" customHeight="false" outlineLevel="0" collapsed="false"/>
    <row r="1048378" customFormat="false" ht="12.75" hidden="false" customHeight="false" outlineLevel="0" collapsed="false"/>
    <row r="1048379" customFormat="false" ht="12.75" hidden="false" customHeight="false" outlineLevel="0" collapsed="false"/>
    <row r="1048380" customFormat="false" ht="12.75" hidden="false" customHeight="false" outlineLevel="0" collapsed="false"/>
    <row r="1048381" customFormat="false" ht="12.75" hidden="false" customHeight="false" outlineLevel="0" collapsed="false"/>
    <row r="1048382" customFormat="false" ht="12.75" hidden="false" customHeight="false" outlineLevel="0" collapsed="false"/>
    <row r="1048383" customFormat="false" ht="12.75" hidden="false" customHeight="false" outlineLevel="0" collapsed="false"/>
    <row r="1048384" customFormat="false" ht="12.75" hidden="false" customHeight="false" outlineLevel="0" collapsed="false"/>
    <row r="1048385" customFormat="false" ht="12.75" hidden="false" customHeight="false" outlineLevel="0" collapsed="false"/>
    <row r="1048386" customFormat="false" ht="12.75" hidden="false" customHeight="false" outlineLevel="0" collapsed="false"/>
    <row r="1048387" customFormat="false" ht="12.75" hidden="false" customHeight="false" outlineLevel="0" collapsed="false"/>
    <row r="1048388" customFormat="false" ht="12.75" hidden="false" customHeight="false" outlineLevel="0" collapsed="false"/>
    <row r="1048389" customFormat="false" ht="12.75" hidden="false" customHeight="false" outlineLevel="0" collapsed="false"/>
    <row r="1048390" customFormat="false" ht="12.75" hidden="false" customHeight="false" outlineLevel="0" collapsed="false"/>
    <row r="1048391" customFormat="false" ht="12.75" hidden="false" customHeight="false" outlineLevel="0" collapsed="false"/>
    <row r="1048392" customFormat="false" ht="12.75" hidden="false" customHeight="false" outlineLevel="0" collapsed="false"/>
    <row r="1048393" customFormat="false" ht="12.75" hidden="false" customHeight="false" outlineLevel="0" collapsed="false"/>
    <row r="1048394" customFormat="false" ht="12.75" hidden="false" customHeight="false" outlineLevel="0" collapsed="false"/>
    <row r="1048395" customFormat="false" ht="12.75" hidden="false" customHeight="false" outlineLevel="0" collapsed="false"/>
    <row r="1048396" customFormat="false" ht="12.75" hidden="false" customHeight="false" outlineLevel="0" collapsed="false"/>
    <row r="1048397" customFormat="false" ht="12.75" hidden="false" customHeight="false" outlineLevel="0" collapsed="false"/>
    <row r="1048398" customFormat="false" ht="12.75" hidden="false" customHeight="false" outlineLevel="0" collapsed="false"/>
    <row r="1048399" customFormat="false" ht="12.75" hidden="false" customHeight="false" outlineLevel="0" collapsed="false"/>
    <row r="1048400" customFormat="false" ht="12.75" hidden="false" customHeight="false" outlineLevel="0" collapsed="false"/>
    <row r="1048401" customFormat="false" ht="12.75" hidden="false" customHeight="false" outlineLevel="0" collapsed="false"/>
    <row r="1048402" customFormat="false" ht="12.75" hidden="false" customHeight="false" outlineLevel="0" collapsed="false"/>
    <row r="1048403" customFormat="false" ht="12.75" hidden="false" customHeight="false" outlineLevel="0" collapsed="false"/>
    <row r="1048404" customFormat="false" ht="12.75" hidden="false" customHeight="false" outlineLevel="0" collapsed="false"/>
    <row r="1048405" customFormat="false" ht="12.75" hidden="false" customHeight="false" outlineLevel="0" collapsed="false"/>
    <row r="1048406" customFormat="false" ht="12.75" hidden="false" customHeight="false" outlineLevel="0" collapsed="false"/>
    <row r="1048407" customFormat="false" ht="12.75" hidden="false" customHeight="false" outlineLevel="0" collapsed="false"/>
    <row r="1048408" customFormat="false" ht="12.75" hidden="false" customHeight="false" outlineLevel="0" collapsed="false"/>
    <row r="1048409" customFormat="false" ht="12.75" hidden="false" customHeight="false" outlineLevel="0" collapsed="false"/>
    <row r="1048410" customFormat="false" ht="12.75" hidden="false" customHeight="false" outlineLevel="0" collapsed="false"/>
    <row r="1048411" customFormat="false" ht="12.75" hidden="false" customHeight="false" outlineLevel="0" collapsed="false"/>
    <row r="1048412" customFormat="false" ht="12.75" hidden="false" customHeight="false" outlineLevel="0" collapsed="false"/>
    <row r="1048413" customFormat="false" ht="12.75" hidden="false" customHeight="false" outlineLevel="0" collapsed="false"/>
    <row r="1048414" customFormat="false" ht="12.75" hidden="false" customHeight="false" outlineLevel="0" collapsed="false"/>
    <row r="1048415" customFormat="false" ht="12.75" hidden="false" customHeight="false" outlineLevel="0" collapsed="false"/>
    <row r="1048416" customFormat="false" ht="12.75" hidden="false" customHeight="false" outlineLevel="0" collapsed="false"/>
    <row r="1048417" customFormat="false" ht="12.75" hidden="false" customHeight="false" outlineLevel="0" collapsed="false"/>
    <row r="1048418" customFormat="false" ht="12.75" hidden="false" customHeight="false" outlineLevel="0" collapsed="false"/>
    <row r="1048419" customFormat="false" ht="12.75" hidden="false" customHeight="false" outlineLevel="0" collapsed="false"/>
    <row r="1048420" customFormat="false" ht="12.75" hidden="false" customHeight="false" outlineLevel="0" collapsed="false"/>
    <row r="1048421" customFormat="false" ht="12.75" hidden="false" customHeight="false" outlineLevel="0" collapsed="false"/>
    <row r="1048422" customFormat="false" ht="12.75" hidden="false" customHeight="false" outlineLevel="0" collapsed="false"/>
    <row r="1048423" customFormat="false" ht="12.75" hidden="false" customHeight="false" outlineLevel="0" collapsed="false"/>
    <row r="1048424" customFormat="false" ht="12.75" hidden="false" customHeight="false" outlineLevel="0" collapsed="false"/>
    <row r="1048425" customFormat="false" ht="12.75" hidden="false" customHeight="false" outlineLevel="0" collapsed="false"/>
    <row r="1048426" customFormat="false" ht="12.75" hidden="false" customHeight="false" outlineLevel="0" collapsed="false"/>
    <row r="1048427" customFormat="false" ht="12.75" hidden="false" customHeight="false" outlineLevel="0" collapsed="false"/>
    <row r="1048428" customFormat="false" ht="12.75" hidden="false" customHeight="false" outlineLevel="0" collapsed="false"/>
    <row r="1048429" customFormat="false" ht="12.75" hidden="false" customHeight="false" outlineLevel="0" collapsed="false"/>
    <row r="1048430" customFormat="false" ht="12.75" hidden="false" customHeight="false" outlineLevel="0" collapsed="false"/>
    <row r="1048431" customFormat="false" ht="12.75" hidden="false" customHeight="false" outlineLevel="0" collapsed="false"/>
    <row r="1048432" customFormat="false" ht="12.75" hidden="false" customHeight="false" outlineLevel="0" collapsed="false"/>
    <row r="1048433" customFormat="false" ht="12.75" hidden="false" customHeight="false" outlineLevel="0" collapsed="false"/>
    <row r="1048434" customFormat="false" ht="12.75" hidden="false" customHeight="false" outlineLevel="0" collapsed="false"/>
    <row r="1048435" customFormat="false" ht="12.75" hidden="false" customHeight="false" outlineLevel="0" collapsed="false"/>
    <row r="1048436" customFormat="false" ht="12.75" hidden="false" customHeight="false" outlineLevel="0" collapsed="false"/>
    <row r="1048437" customFormat="false" ht="12.75" hidden="false" customHeight="false" outlineLevel="0" collapsed="false"/>
    <row r="1048438" customFormat="false" ht="12.75" hidden="false" customHeight="false" outlineLevel="0" collapsed="false"/>
    <row r="1048439" customFormat="false" ht="12.75" hidden="false" customHeight="false" outlineLevel="0" collapsed="false"/>
    <row r="1048440" customFormat="false" ht="12.75" hidden="false" customHeight="false" outlineLevel="0" collapsed="false"/>
    <row r="1048441" customFormat="false" ht="12.75" hidden="false" customHeight="false" outlineLevel="0" collapsed="false"/>
    <row r="1048442" customFormat="false" ht="12.75" hidden="false" customHeight="false" outlineLevel="0" collapsed="false"/>
    <row r="1048443" customFormat="false" ht="12.75" hidden="false" customHeight="false" outlineLevel="0" collapsed="false"/>
    <row r="1048444" customFormat="false" ht="12.75" hidden="false" customHeight="false" outlineLevel="0" collapsed="false"/>
    <row r="1048445" customFormat="false" ht="12.75" hidden="false" customHeight="false" outlineLevel="0" collapsed="false"/>
    <row r="1048446" customFormat="false" ht="12.75" hidden="false" customHeight="false" outlineLevel="0" collapsed="false"/>
    <row r="1048447" customFormat="false" ht="12.75" hidden="false" customHeight="false" outlineLevel="0" collapsed="false"/>
    <row r="1048448" customFormat="false" ht="12.75" hidden="false" customHeight="false" outlineLevel="0" collapsed="false"/>
    <row r="1048449" customFormat="false" ht="12.75" hidden="false" customHeight="false" outlineLevel="0" collapsed="false"/>
    <row r="1048450" customFormat="false" ht="12.75" hidden="false" customHeight="false" outlineLevel="0" collapsed="false"/>
    <row r="1048451" customFormat="false" ht="12.75" hidden="false" customHeight="false" outlineLevel="0" collapsed="false"/>
    <row r="1048452" customFormat="false" ht="12.75" hidden="false" customHeight="false" outlineLevel="0" collapsed="false"/>
    <row r="1048453" customFormat="false" ht="12.75" hidden="false" customHeight="false" outlineLevel="0" collapsed="false"/>
    <row r="1048454" customFormat="false" ht="12.75" hidden="false" customHeight="false" outlineLevel="0" collapsed="false"/>
    <row r="1048455" customFormat="false" ht="12.75" hidden="false" customHeight="false" outlineLevel="0" collapsed="false"/>
    <row r="1048456" customFormat="false" ht="12.75" hidden="false" customHeight="false" outlineLevel="0" collapsed="false"/>
    <row r="1048457" customFormat="false" ht="12.75" hidden="false" customHeight="false" outlineLevel="0" collapsed="false"/>
    <row r="1048458" customFormat="false" ht="12.75" hidden="false" customHeight="false" outlineLevel="0" collapsed="false"/>
    <row r="1048459" customFormat="false" ht="12.75" hidden="false" customHeight="false" outlineLevel="0" collapsed="false"/>
    <row r="1048460" customFormat="false" ht="12.75" hidden="false" customHeight="false" outlineLevel="0" collapsed="false"/>
    <row r="1048461" customFormat="false" ht="12.75" hidden="false" customHeight="false" outlineLevel="0" collapsed="false"/>
    <row r="1048462" customFormat="false" ht="12.75" hidden="false" customHeight="false" outlineLevel="0" collapsed="false"/>
    <row r="1048463" customFormat="false" ht="12.75" hidden="false" customHeight="false" outlineLevel="0" collapsed="false"/>
    <row r="1048464" customFormat="false" ht="12.75" hidden="false" customHeight="false" outlineLevel="0" collapsed="false"/>
    <row r="1048465" customFormat="false" ht="12.75" hidden="false" customHeight="false" outlineLevel="0" collapsed="false"/>
    <row r="1048466" customFormat="false" ht="12.75" hidden="false" customHeight="false" outlineLevel="0" collapsed="false"/>
    <row r="1048467" customFormat="false" ht="12.75" hidden="false" customHeight="false" outlineLevel="0" collapsed="false"/>
    <row r="1048468" customFormat="false" ht="12.75" hidden="false" customHeight="false" outlineLevel="0" collapsed="false"/>
    <row r="1048469" customFormat="false" ht="12.75" hidden="false" customHeight="false" outlineLevel="0" collapsed="false"/>
    <row r="1048470" customFormat="false" ht="12.75" hidden="false" customHeight="false" outlineLevel="0" collapsed="false"/>
    <row r="1048471" customFormat="false" ht="12.75" hidden="false" customHeight="false" outlineLevel="0" collapsed="false"/>
    <row r="1048472" customFormat="false" ht="12.75" hidden="false" customHeight="false" outlineLevel="0" collapsed="false"/>
    <row r="1048473" customFormat="false" ht="12.75" hidden="false" customHeight="false" outlineLevel="0" collapsed="false"/>
    <row r="1048474" customFormat="false" ht="12.75" hidden="false" customHeight="false" outlineLevel="0" collapsed="false"/>
    <row r="1048475" customFormat="false" ht="12.75" hidden="false" customHeight="false" outlineLevel="0" collapsed="false"/>
    <row r="1048476" customFormat="false" ht="12.75" hidden="false" customHeight="false" outlineLevel="0" collapsed="false"/>
    <row r="1048477" customFormat="false" ht="12.75" hidden="false" customHeight="false" outlineLevel="0" collapsed="false"/>
    <row r="1048478" customFormat="false" ht="12.75" hidden="false" customHeight="false" outlineLevel="0" collapsed="false"/>
    <row r="1048479" customFormat="false" ht="12.75" hidden="false" customHeight="false" outlineLevel="0" collapsed="false"/>
    <row r="1048480" customFormat="false" ht="12.75" hidden="false" customHeight="false" outlineLevel="0" collapsed="false"/>
    <row r="1048481" customFormat="false" ht="12.75" hidden="false" customHeight="false" outlineLevel="0" collapsed="false"/>
    <row r="1048482" customFormat="false" ht="12.75" hidden="false" customHeight="false" outlineLevel="0" collapsed="false"/>
    <row r="1048483" customFormat="false" ht="12.75" hidden="false" customHeight="false" outlineLevel="0" collapsed="false"/>
    <row r="1048484" customFormat="false" ht="12.75" hidden="false" customHeight="false" outlineLevel="0" collapsed="false"/>
    <row r="1048485" customFormat="false" ht="12.75" hidden="false" customHeight="false" outlineLevel="0" collapsed="false"/>
    <row r="1048486" customFormat="false" ht="12.75" hidden="false" customHeight="false" outlineLevel="0" collapsed="false"/>
    <row r="1048487" customFormat="false" ht="12.75" hidden="false" customHeight="false" outlineLevel="0" collapsed="false"/>
    <row r="1048488" customFormat="false" ht="12.75" hidden="false" customHeight="false" outlineLevel="0" collapsed="false"/>
    <row r="1048489" customFormat="false" ht="12.75" hidden="false" customHeight="false" outlineLevel="0" collapsed="false"/>
    <row r="1048490" customFormat="false" ht="12.75" hidden="false" customHeight="false" outlineLevel="0" collapsed="false"/>
    <row r="1048491" customFormat="false" ht="12.75" hidden="false" customHeight="false" outlineLevel="0" collapsed="false"/>
    <row r="1048492" customFormat="false" ht="12.75" hidden="false" customHeight="false" outlineLevel="0" collapsed="false"/>
    <row r="1048493" customFormat="false" ht="12.75" hidden="false" customHeight="false" outlineLevel="0" collapsed="false"/>
    <row r="1048494" customFormat="false" ht="12.75" hidden="false" customHeight="false" outlineLevel="0" collapsed="false"/>
    <row r="1048495" customFormat="false" ht="12.75" hidden="false" customHeight="false" outlineLevel="0" collapsed="false"/>
    <row r="1048496" customFormat="false" ht="12.75" hidden="false" customHeight="false" outlineLevel="0" collapsed="false"/>
    <row r="1048497" customFormat="false" ht="12.75" hidden="false" customHeight="false" outlineLevel="0" collapsed="false"/>
    <row r="1048498" customFormat="false" ht="12.75" hidden="false" customHeight="false" outlineLevel="0" collapsed="false"/>
    <row r="1048499" customFormat="false" ht="12.75" hidden="false" customHeight="false" outlineLevel="0" collapsed="false"/>
    <row r="1048500" customFormat="false" ht="12.75" hidden="false" customHeight="false" outlineLevel="0" collapsed="false"/>
    <row r="1048501" customFormat="false" ht="12.75" hidden="false" customHeight="false" outlineLevel="0" collapsed="false"/>
    <row r="1048502" customFormat="false" ht="12.75" hidden="false" customHeight="false" outlineLevel="0" collapsed="false"/>
    <row r="1048503" customFormat="false" ht="12.75" hidden="false" customHeight="false" outlineLevel="0" collapsed="false"/>
    <row r="1048504" customFormat="false" ht="12.75" hidden="false" customHeight="false" outlineLevel="0" collapsed="false"/>
    <row r="1048505" customFormat="false" ht="12.75" hidden="false" customHeight="false" outlineLevel="0" collapsed="false"/>
    <row r="1048506" customFormat="false" ht="12.75" hidden="false" customHeight="false" outlineLevel="0" collapsed="false"/>
    <row r="1048507" customFormat="false" ht="12.75" hidden="false" customHeight="false" outlineLevel="0" collapsed="false"/>
    <row r="1048508" customFormat="false" ht="12.75" hidden="false" customHeight="false" outlineLevel="0" collapsed="false"/>
    <row r="1048509" customFormat="false" ht="12.75" hidden="false" customHeight="false" outlineLevel="0" collapsed="false"/>
    <row r="1048510" customFormat="false" ht="12.75" hidden="false" customHeight="false" outlineLevel="0" collapsed="false"/>
    <row r="1048511" customFormat="false" ht="12.75" hidden="false" customHeight="false" outlineLevel="0" collapsed="false"/>
    <row r="1048512" customFormat="false" ht="12.75" hidden="false" customHeight="false" outlineLevel="0" collapsed="false"/>
    <row r="1048513" customFormat="false" ht="12.75" hidden="false" customHeight="false" outlineLevel="0" collapsed="false"/>
    <row r="1048514" customFormat="false" ht="12.75" hidden="false" customHeight="false" outlineLevel="0" collapsed="false"/>
    <row r="1048515" customFormat="false" ht="12.75" hidden="false" customHeight="false" outlineLevel="0" collapsed="false"/>
    <row r="1048516" customFormat="false" ht="12.75" hidden="false" customHeight="false" outlineLevel="0" collapsed="false"/>
    <row r="1048517" customFormat="false" ht="12.75" hidden="false" customHeight="false" outlineLevel="0" collapsed="false"/>
    <row r="1048518" customFormat="false" ht="12.75" hidden="false" customHeight="false" outlineLevel="0" collapsed="false"/>
    <row r="1048519" customFormat="false" ht="12.75" hidden="false" customHeight="false" outlineLevel="0" collapsed="false"/>
    <row r="1048520" customFormat="false" ht="12.75" hidden="false" customHeight="false" outlineLevel="0" collapsed="false"/>
    <row r="1048521" customFormat="false" ht="12.75" hidden="false" customHeight="false" outlineLevel="0" collapsed="false"/>
    <row r="1048522" customFormat="false" ht="12.75" hidden="false" customHeight="false" outlineLevel="0" collapsed="false"/>
    <row r="1048523" customFormat="false" ht="12.75" hidden="false" customHeight="false" outlineLevel="0" collapsed="false"/>
    <row r="1048524" customFormat="false" ht="12.75" hidden="false" customHeight="false" outlineLevel="0" collapsed="false"/>
    <row r="1048525" customFormat="false" ht="12.75" hidden="false" customHeight="false" outlineLevel="0" collapsed="false"/>
    <row r="1048526" customFormat="false" ht="12.75" hidden="false" customHeight="false" outlineLevel="0" collapsed="false"/>
    <row r="1048527" customFormat="false" ht="12.75" hidden="false" customHeight="false" outlineLevel="0" collapsed="false"/>
    <row r="1048528" customFormat="false" ht="12.75" hidden="false" customHeight="false" outlineLevel="0" collapsed="false"/>
    <row r="1048529" customFormat="false" ht="12.75" hidden="false" customHeight="false" outlineLevel="0" collapsed="false"/>
    <row r="1048530" customFormat="false" ht="12.75" hidden="false" customHeight="false" outlineLevel="0" collapsed="false"/>
    <row r="1048531" customFormat="false" ht="12.75" hidden="false" customHeight="false" outlineLevel="0" collapsed="false"/>
    <row r="1048532" customFormat="false" ht="12.75" hidden="false" customHeight="false" outlineLevel="0" collapsed="false"/>
    <row r="1048533" customFormat="false" ht="12.75" hidden="false" customHeight="false" outlineLevel="0" collapsed="false"/>
    <row r="1048534" customFormat="false" ht="12.75" hidden="false" customHeight="false" outlineLevel="0" collapsed="false"/>
    <row r="1048535" customFormat="false" ht="12.75" hidden="false" customHeight="false" outlineLevel="0" collapsed="false"/>
    <row r="1048536" customFormat="false" ht="12.75" hidden="false" customHeight="false" outlineLevel="0" collapsed="false"/>
    <row r="1048537" customFormat="false" ht="12.75" hidden="false" customHeight="false" outlineLevel="0" collapsed="false"/>
    <row r="1048538" customFormat="false" ht="12.75" hidden="false" customHeight="false" outlineLevel="0" collapsed="false"/>
    <row r="1048539" customFormat="false" ht="12.75" hidden="false" customHeight="false" outlineLevel="0" collapsed="false"/>
    <row r="1048540" customFormat="false" ht="12.75" hidden="false" customHeight="false" outlineLevel="0" collapsed="false"/>
    <row r="1048541" customFormat="false" ht="12.75" hidden="false" customHeight="false" outlineLevel="0" collapsed="false"/>
    <row r="1048542" customFormat="false" ht="12.75" hidden="false" customHeight="false" outlineLevel="0" collapsed="false"/>
    <row r="1048543" customFormat="false" ht="12.75" hidden="false" customHeight="false" outlineLevel="0" collapsed="false"/>
    <row r="1048544" customFormat="false" ht="12.75" hidden="false" customHeight="false" outlineLevel="0" collapsed="false"/>
    <row r="1048545" customFormat="false" ht="12.75" hidden="false" customHeight="false" outlineLevel="0" collapsed="false"/>
    <row r="1048546" customFormat="false" ht="12.75" hidden="false" customHeight="false" outlineLevel="0" collapsed="false"/>
    <row r="1048547" customFormat="false" ht="12.75" hidden="false" customHeight="false" outlineLevel="0" collapsed="false"/>
    <row r="1048548" customFormat="false" ht="12.75" hidden="false" customHeight="false" outlineLevel="0" collapsed="false"/>
    <row r="1048549" customFormat="false" ht="12.75" hidden="false" customHeight="false" outlineLevel="0" collapsed="false"/>
    <row r="1048550" customFormat="false" ht="12.75" hidden="false" customHeight="false" outlineLevel="0" collapsed="false"/>
    <row r="1048551" customFormat="false" ht="12.75" hidden="false" customHeight="false" outlineLevel="0" collapsed="false"/>
    <row r="1048552" customFormat="false" ht="12.75" hidden="false" customHeight="false" outlineLevel="0" collapsed="false"/>
    <row r="1048553" customFormat="false" ht="12.75" hidden="false" customHeight="false" outlineLevel="0" collapsed="false"/>
    <row r="1048554" customFormat="false" ht="12.75" hidden="false" customHeight="false" outlineLevel="0" collapsed="false"/>
    <row r="1048555" customFormat="false" ht="12.75" hidden="false" customHeight="false" outlineLevel="0" collapsed="false"/>
    <row r="1048556" customFormat="false" ht="12.75" hidden="false" customHeight="false" outlineLevel="0" collapsed="false"/>
    <row r="1048557" customFormat="false" ht="12.75" hidden="false" customHeight="false" outlineLevel="0" collapsed="false"/>
    <row r="1048558" customFormat="false" ht="12.75" hidden="false" customHeight="false" outlineLevel="0" collapsed="false"/>
    <row r="1048559" customFormat="false" ht="12.75" hidden="false" customHeight="false" outlineLevel="0" collapsed="false"/>
    <row r="1048560" customFormat="false" ht="12.75" hidden="false" customHeight="false" outlineLevel="0" collapsed="false"/>
    <row r="1048561" customFormat="false" ht="12.75" hidden="false" customHeight="false" outlineLevel="0" collapsed="false"/>
    <row r="1048562" customFormat="false" ht="12.75" hidden="false" customHeight="false" outlineLevel="0" collapsed="false"/>
    <row r="1048563" customFormat="false" ht="12.75" hidden="false" customHeight="false" outlineLevel="0" collapsed="false"/>
    <row r="1048564" customFormat="false" ht="12.75" hidden="false" customHeight="false" outlineLevel="0" collapsed="false"/>
    <row r="1048565" customFormat="false" ht="12.75" hidden="false" customHeight="false" outlineLevel="0" collapsed="false"/>
    <row r="1048566" customFormat="false" ht="12.75" hidden="false" customHeight="false" outlineLevel="0" collapsed="false"/>
    <row r="1048567" customFormat="false" ht="12.75" hidden="false" customHeight="false" outlineLevel="0" collapsed="false"/>
    <row r="1048568" customFormat="false" ht="12.75" hidden="false" customHeight="false" outlineLevel="0" collapsed="false"/>
    <row r="1048569" customFormat="false" ht="12.75" hidden="false" customHeight="false" outlineLevel="0" collapsed="false"/>
    <row r="1048570" customFormat="false" ht="12.75" hidden="false" customHeight="false" outlineLevel="0" collapsed="false"/>
    <row r="1048571" customFormat="false" ht="12.75" hidden="false" customHeight="false" outlineLevel="0" collapsed="false"/>
    <row r="1048572" customFormat="false" ht="12.75" hidden="false" customHeight="false" outlineLevel="0" collapsed="false"/>
    <row r="1048573" customFormat="false" ht="12.75" hidden="false" customHeight="false" outlineLevel="0" collapsed="false"/>
    <row r="1048574" customFormat="false" ht="12.75" hidden="false" customHeight="false" outlineLevel="0" collapsed="false"/>
    <row r="1048575" customFormat="false" ht="12.75" hidden="false" customHeight="false" outlineLevel="0" collapsed="false"/>
    <row r="1048576" customFormat="false" ht="12.75" hidden="false" customHeight="false" outlineLevel="0" collapsed="false"/>
  </sheetData>
  <autoFilter ref="A1:Q43"/>
  <dataValidations count="2">
    <dataValidation allowBlank="true" operator="between" showDropDown="false" showErrorMessage="true" showInputMessage="false" sqref="C2:D3 D4:D42" type="list">
      <formula1>MODALIDADES</formula1>
      <formula2>0</formula2>
    </dataValidation>
    <dataValidation allowBlank="true" operator="between" showDropDown="false" showErrorMessage="true" showInputMessage="false" sqref="F1:F33 F42" type="list">
      <formula1>SITUACAO</formula1>
      <formula2>0</formula2>
    </dataValidation>
  </dataValidations>
  <hyperlinks>
    <hyperlink ref="Q5" r:id="rId1" display="delise@ondrepsb.com.br"/>
    <hyperlink ref="Q6" r:id="rId2" display="Fernanda@grupoadservi.com.br"/>
    <hyperlink ref="Q11" r:id="rId3" display="delise@ondrepsb.com.br"/>
    <hyperlink ref="Q16" r:id="rId4" display="florianopolis@embrasp.com.br "/>
    <hyperlink ref="Q18" r:id="rId5" display="analista@grupoprovac.com.br"/>
    <hyperlink ref="Q20" r:id="rId6" display="lupaseg.adm@inviolavel.com"/>
    <hyperlink ref="Q21" r:id="rId7" display="analista.adm@grupokhronos.com.br; analista.contratos@grupokhronos;"/>
    <hyperlink ref="Q22" r:id="rId8" display="operacional@grupoadservi.com.br"/>
    <hyperlink ref="Q23" r:id="rId9" display="josue_jo@hotmail.com"/>
    <hyperlink ref="Q24" r:id="rId10" display="comercial@mastercdn.com.br"/>
    <hyperlink ref="Q26" r:id="rId11" display="Paulo@gruposetup.com"/>
    <hyperlink ref="Q34" r:id="rId12" display="controle@scseg.com.br;administrativo@scseg.com.br;operacional@scseg.com.br"/>
    <hyperlink ref="Q37" r:id="rId13" display="Fernanda@grupoadservi.com.b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5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4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5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F3" activeCellId="0" sqref="F3"/>
    </sheetView>
  </sheetViews>
  <sheetFormatPr defaultRowHeight="12.75" zeroHeight="false" outlineLevelRow="0" outlineLevelCol="0"/>
  <cols>
    <col collapsed="false" customWidth="true" hidden="false" outlineLevel="0" max="1" min="1" style="0" width="24.15"/>
    <col collapsed="false" customWidth="true" hidden="false" outlineLevel="0" max="2" min="2" style="330" width="16.87"/>
    <col collapsed="false" customWidth="true" hidden="false" outlineLevel="0" max="3" min="3" style="331" width="73.14"/>
    <col collapsed="false" customWidth="true" hidden="false" outlineLevel="0" max="4" min="4" style="0" width="64.57"/>
    <col collapsed="false" customWidth="true" hidden="false" outlineLevel="0" max="5" min="5" style="0" width="19.57"/>
    <col collapsed="false" customWidth="true" hidden="false" outlineLevel="0" max="6" min="6" style="0" width="12.42"/>
    <col collapsed="false" customWidth="true" hidden="false" outlineLevel="0" max="7" min="7" style="0" width="22.43"/>
    <col collapsed="false" customWidth="true" hidden="false" outlineLevel="0" max="8" min="8" style="0" width="21.57"/>
    <col collapsed="false" customWidth="true" hidden="false" outlineLevel="0" max="9" min="9" style="0" width="28.71"/>
    <col collapsed="false" customWidth="true" hidden="false" outlineLevel="0" max="10" min="10" style="0" width="26.85"/>
    <col collapsed="false" customWidth="true" hidden="false" outlineLevel="0" max="11" min="11" style="331" width="75"/>
    <col collapsed="false" customWidth="true" hidden="false" outlineLevel="0" max="12" min="12" style="0" width="15.29"/>
    <col collapsed="false" customWidth="true" hidden="false" outlineLevel="0" max="13" min="13" style="331" width="30.28"/>
    <col collapsed="false" customWidth="true" hidden="false" outlineLevel="0" max="14" min="14" style="330" width="16.71"/>
    <col collapsed="false" customWidth="true" hidden="false" outlineLevel="0" max="15" min="15" style="0" width="23.88"/>
    <col collapsed="false" customWidth="true" hidden="false" outlineLevel="0" max="1025" min="16" style="0" width="8.54"/>
  </cols>
  <sheetData>
    <row r="1" customFormat="false" ht="18" hidden="false" customHeight="false" outlineLevel="0" collapsed="false">
      <c r="A1" s="332" t="s">
        <v>3652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</row>
    <row r="2" customFormat="false" ht="13.5" hidden="false" customHeight="false" outlineLevel="0" collapsed="false">
      <c r="A2" s="333" t="s">
        <v>3653</v>
      </c>
      <c r="B2" s="333" t="s">
        <v>3654</v>
      </c>
      <c r="C2" s="334" t="s">
        <v>3655</v>
      </c>
      <c r="D2" s="333" t="s">
        <v>3656</v>
      </c>
      <c r="E2" s="333" t="s">
        <v>3657</v>
      </c>
      <c r="F2" s="333" t="s">
        <v>3658</v>
      </c>
      <c r="G2" s="333" t="s">
        <v>3659</v>
      </c>
      <c r="H2" s="333" t="s">
        <v>3660</v>
      </c>
      <c r="I2" s="333" t="s">
        <v>3661</v>
      </c>
      <c r="J2" s="333" t="s">
        <v>3662</v>
      </c>
      <c r="K2" s="334" t="s">
        <v>3663</v>
      </c>
      <c r="L2" s="333" t="s">
        <v>3664</v>
      </c>
      <c r="M2" s="334" t="s">
        <v>3665</v>
      </c>
      <c r="N2" s="333" t="s">
        <v>3666</v>
      </c>
      <c r="O2" s="333" t="s">
        <v>15</v>
      </c>
    </row>
    <row r="3" s="343" customFormat="true" ht="13.5" hidden="false" customHeight="false" outlineLevel="0" collapsed="false">
      <c r="A3" s="335" t="s">
        <v>3667</v>
      </c>
      <c r="B3" s="336" t="s">
        <v>3668</v>
      </c>
      <c r="C3" s="337" t="s">
        <v>3047</v>
      </c>
      <c r="D3" s="338" t="s">
        <v>3669</v>
      </c>
      <c r="E3" s="335"/>
      <c r="F3" s="335" t="n">
        <v>24</v>
      </c>
      <c r="G3" s="335" t="n">
        <f aca="false">SUM(E3+F3)</f>
        <v>24</v>
      </c>
      <c r="H3" s="339" t="n">
        <v>43586</v>
      </c>
      <c r="I3" s="340" t="n">
        <v>109824.59</v>
      </c>
      <c r="J3" s="340" t="n">
        <v>1317895.08</v>
      </c>
      <c r="K3" s="341" t="s">
        <v>3670</v>
      </c>
      <c r="L3" s="335" t="s">
        <v>3671</v>
      </c>
      <c r="M3" s="342" t="s">
        <v>3672</v>
      </c>
      <c r="N3" s="336" t="s">
        <v>1835</v>
      </c>
      <c r="O3" s="335"/>
    </row>
    <row r="4" s="352" customFormat="true" ht="13.5" hidden="false" customHeight="false" outlineLevel="0" collapsed="false">
      <c r="A4" s="344" t="s">
        <v>3667</v>
      </c>
      <c r="B4" s="345" t="s">
        <v>3673</v>
      </c>
      <c r="C4" s="346" t="s">
        <v>3674</v>
      </c>
      <c r="D4" s="347" t="s">
        <v>3675</v>
      </c>
      <c r="E4" s="344"/>
      <c r="F4" s="344" t="n">
        <v>208</v>
      </c>
      <c r="G4" s="344" t="n">
        <f aca="false">SUM(E4+F4)</f>
        <v>208</v>
      </c>
      <c r="H4" s="348" t="n">
        <v>43586</v>
      </c>
      <c r="I4" s="349" t="n">
        <v>1096618.06</v>
      </c>
      <c r="J4" s="349" t="n">
        <f aca="false">I4*12</f>
        <v>13159416.72</v>
      </c>
      <c r="K4" s="350" t="s">
        <v>3623</v>
      </c>
      <c r="L4" s="344" t="s">
        <v>3676</v>
      </c>
      <c r="M4" s="350"/>
      <c r="N4" s="351"/>
      <c r="O4" s="344"/>
    </row>
    <row r="5" s="361" customFormat="true" ht="12.75" hidden="false" customHeight="false" outlineLevel="0" collapsed="false">
      <c r="A5" s="353" t="s">
        <v>3667</v>
      </c>
      <c r="B5" s="354" t="s">
        <v>3677</v>
      </c>
      <c r="C5" s="355" t="s">
        <v>3678</v>
      </c>
      <c r="D5" s="356" t="s">
        <v>3679</v>
      </c>
      <c r="E5" s="353"/>
      <c r="F5" s="353" t="n">
        <v>22</v>
      </c>
      <c r="G5" s="353" t="n">
        <f aca="false">SUM(E5+F5)</f>
        <v>22</v>
      </c>
      <c r="H5" s="357" t="n">
        <v>43586</v>
      </c>
      <c r="I5" s="358" t="n">
        <v>105207</v>
      </c>
      <c r="J5" s="353" t="n">
        <f aca="false">I5*12</f>
        <v>1262484</v>
      </c>
      <c r="K5" s="359" t="s">
        <v>3629</v>
      </c>
      <c r="L5" s="353"/>
      <c r="M5" s="359"/>
      <c r="N5" s="360" t="s">
        <v>1625</v>
      </c>
      <c r="O5" s="353"/>
    </row>
    <row r="6" s="370" customFormat="true" ht="13.5" hidden="false" customHeight="false" outlineLevel="0" collapsed="false">
      <c r="A6" s="362" t="s">
        <v>3667</v>
      </c>
      <c r="B6" s="363" t="s">
        <v>3680</v>
      </c>
      <c r="C6" s="364" t="s">
        <v>3678</v>
      </c>
      <c r="D6" s="365" t="s">
        <v>3681</v>
      </c>
      <c r="E6" s="362"/>
      <c r="F6" s="362" t="n">
        <v>2</v>
      </c>
      <c r="G6" s="362" t="n">
        <f aca="false">SUM(E6+F6)</f>
        <v>2</v>
      </c>
      <c r="H6" s="366" t="n">
        <v>43233</v>
      </c>
      <c r="I6" s="367" t="n">
        <v>10116</v>
      </c>
      <c r="J6" s="367" t="n">
        <v>121392</v>
      </c>
      <c r="K6" s="368" t="s">
        <v>3629</v>
      </c>
      <c r="L6" s="362"/>
      <c r="M6" s="368"/>
      <c r="N6" s="369"/>
      <c r="O6" s="362"/>
    </row>
    <row r="7" s="380" customFormat="true" ht="13.5" hidden="false" customHeight="false" outlineLevel="0" collapsed="false">
      <c r="A7" s="371" t="s">
        <v>3667</v>
      </c>
      <c r="B7" s="372" t="s">
        <v>3682</v>
      </c>
      <c r="C7" s="373" t="s">
        <v>3683</v>
      </c>
      <c r="D7" s="374" t="s">
        <v>3684</v>
      </c>
      <c r="E7" s="371"/>
      <c r="F7" s="371" t="n">
        <v>10</v>
      </c>
      <c r="G7" s="371" t="n">
        <f aca="false">SUM(E7+F7)</f>
        <v>10</v>
      </c>
      <c r="H7" s="375" t="n">
        <v>43586</v>
      </c>
      <c r="I7" s="376" t="n">
        <v>55332.26</v>
      </c>
      <c r="J7" s="371" t="n">
        <f aca="false">I7*12</f>
        <v>663987.12</v>
      </c>
      <c r="K7" s="377" t="s">
        <v>3685</v>
      </c>
      <c r="L7" s="371"/>
      <c r="M7" s="378"/>
      <c r="N7" s="379" t="s">
        <v>24</v>
      </c>
      <c r="O7" s="371"/>
    </row>
    <row r="8" s="361" customFormat="true" ht="12.75" hidden="false" customHeight="false" outlineLevel="0" collapsed="false">
      <c r="A8" s="353" t="s">
        <v>3686</v>
      </c>
      <c r="B8" s="354" t="s">
        <v>3687</v>
      </c>
      <c r="C8" s="355" t="s">
        <v>3688</v>
      </c>
      <c r="D8" s="356" t="s">
        <v>3689</v>
      </c>
      <c r="E8" s="353" t="n">
        <v>0</v>
      </c>
      <c r="F8" s="353" t="n">
        <v>15</v>
      </c>
      <c r="G8" s="353" t="n">
        <f aca="false">SUM(E8+F8)</f>
        <v>15</v>
      </c>
      <c r="H8" s="357" t="n">
        <v>43435</v>
      </c>
      <c r="I8" s="358" t="n">
        <v>63440.31</v>
      </c>
      <c r="J8" s="358" t="n">
        <f aca="false">I8*12</f>
        <v>761283.72</v>
      </c>
      <c r="K8" s="359" t="s">
        <v>3685</v>
      </c>
      <c r="L8" s="353"/>
      <c r="M8" s="359"/>
      <c r="N8" s="360"/>
      <c r="O8" s="353"/>
    </row>
    <row r="9" s="361" customFormat="true" ht="12.75" hidden="false" customHeight="false" outlineLevel="0" collapsed="false">
      <c r="A9" s="381" t="s">
        <v>3690</v>
      </c>
      <c r="B9" s="382" t="s">
        <v>3691</v>
      </c>
      <c r="C9" s="383" t="s">
        <v>3688</v>
      </c>
      <c r="D9" s="384" t="s">
        <v>3692</v>
      </c>
      <c r="E9" s="381"/>
      <c r="F9" s="381" t="n">
        <v>17</v>
      </c>
      <c r="G9" s="381" t="n">
        <f aca="false">SUM(E9+F9)</f>
        <v>17</v>
      </c>
      <c r="H9" s="385" t="n">
        <v>43434</v>
      </c>
      <c r="I9" s="386" t="n">
        <v>112425.22</v>
      </c>
      <c r="J9" s="387" t="n">
        <f aca="false">I9*12</f>
        <v>1349102.64</v>
      </c>
      <c r="K9" s="359" t="s">
        <v>3685</v>
      </c>
      <c r="L9" s="381"/>
      <c r="M9" s="388"/>
      <c r="N9" s="389"/>
      <c r="O9" s="381"/>
    </row>
    <row r="10" s="361" customFormat="true" ht="12.75" hidden="false" customHeight="false" outlineLevel="0" collapsed="false">
      <c r="A10" s="381" t="s">
        <v>3693</v>
      </c>
      <c r="B10" s="382" t="s">
        <v>3694</v>
      </c>
      <c r="C10" s="383" t="s">
        <v>3688</v>
      </c>
      <c r="D10" s="384" t="s">
        <v>3695</v>
      </c>
      <c r="E10" s="381" t="n">
        <v>2</v>
      </c>
      <c r="F10" s="381" t="n">
        <v>23</v>
      </c>
      <c r="G10" s="381" t="n">
        <v>25</v>
      </c>
      <c r="H10" s="385" t="n">
        <v>43733</v>
      </c>
      <c r="I10" s="386" t="n">
        <v>76432.31</v>
      </c>
      <c r="J10" s="386" t="n">
        <v>917187.72</v>
      </c>
      <c r="K10" s="390" t="s">
        <v>3626</v>
      </c>
      <c r="L10" s="381"/>
      <c r="M10" s="388"/>
      <c r="N10" s="389" t="s">
        <v>1835</v>
      </c>
      <c r="O10" s="381"/>
    </row>
    <row r="11" s="361" customFormat="true" ht="12.75" hidden="false" customHeight="false" outlineLevel="0" collapsed="false">
      <c r="A11" s="381"/>
      <c r="B11" s="382" t="s">
        <v>3696</v>
      </c>
      <c r="C11" s="383" t="s">
        <v>3688</v>
      </c>
      <c r="D11" s="384" t="s">
        <v>3697</v>
      </c>
      <c r="E11" s="381"/>
      <c r="F11" s="381" t="n">
        <v>1</v>
      </c>
      <c r="G11" s="381" t="n">
        <f aca="false">SUM(E11+F11)</f>
        <v>1</v>
      </c>
      <c r="H11" s="381"/>
      <c r="I11" s="381"/>
      <c r="J11" s="381"/>
      <c r="K11" s="359" t="s">
        <v>3685</v>
      </c>
      <c r="L11" s="381"/>
      <c r="M11" s="388"/>
      <c r="N11" s="389" t="s">
        <v>2010</v>
      </c>
      <c r="O11" s="381"/>
    </row>
    <row r="12" s="361" customFormat="true" ht="12.75" hidden="false" customHeight="false" outlineLevel="0" collapsed="false">
      <c r="A12" s="391"/>
      <c r="B12" s="392" t="s">
        <v>3698</v>
      </c>
      <c r="C12" s="393" t="s">
        <v>3688</v>
      </c>
      <c r="D12" s="394" t="s">
        <v>3699</v>
      </c>
      <c r="E12" s="391"/>
      <c r="F12" s="391" t="n">
        <v>2</v>
      </c>
      <c r="G12" s="391" t="n">
        <f aca="false">SUM(E12+F12)</f>
        <v>2</v>
      </c>
      <c r="H12" s="391"/>
      <c r="I12" s="391"/>
      <c r="J12" s="391"/>
      <c r="K12" s="359" t="s">
        <v>3685</v>
      </c>
      <c r="L12" s="391"/>
      <c r="M12" s="395"/>
      <c r="N12" s="396" t="s">
        <v>24</v>
      </c>
      <c r="O12" s="391"/>
    </row>
    <row r="13" s="381" customFormat="true" ht="12.75" hidden="false" customHeight="false" outlineLevel="0" collapsed="false">
      <c r="B13" s="382" t="s">
        <v>3700</v>
      </c>
      <c r="C13" s="383" t="s">
        <v>3688</v>
      </c>
      <c r="D13" s="384" t="s">
        <v>3701</v>
      </c>
      <c r="F13" s="381" t="n">
        <v>3</v>
      </c>
      <c r="G13" s="381" t="n">
        <f aca="false">SUM(E13+F13)</f>
        <v>3</v>
      </c>
      <c r="K13" s="359" t="s">
        <v>3685</v>
      </c>
      <c r="M13" s="388"/>
      <c r="N13" s="389" t="s">
        <v>1835</v>
      </c>
    </row>
    <row r="14" s="397" customFormat="true" ht="13.5" hidden="false" customHeight="false" outlineLevel="0" collapsed="false">
      <c r="A14" s="362"/>
      <c r="B14" s="363" t="s">
        <v>3702</v>
      </c>
      <c r="C14" s="364" t="s">
        <v>3688</v>
      </c>
      <c r="D14" s="365" t="s">
        <v>3703</v>
      </c>
      <c r="E14" s="362"/>
      <c r="F14" s="362" t="n">
        <v>15</v>
      </c>
      <c r="G14" s="362" t="n">
        <f aca="false">SUM(E14+F14)</f>
        <v>15</v>
      </c>
      <c r="H14" s="362"/>
      <c r="I14" s="362"/>
      <c r="J14" s="362"/>
      <c r="K14" s="368" t="s">
        <v>3685</v>
      </c>
      <c r="L14" s="362"/>
      <c r="M14" s="368"/>
      <c r="N14" s="369" t="s">
        <v>1835</v>
      </c>
      <c r="O14" s="362"/>
    </row>
    <row r="15" s="404" customFormat="true" ht="12.75" hidden="false" customHeight="false" outlineLevel="0" collapsed="false">
      <c r="A15" s="398"/>
      <c r="B15" s="399" t="s">
        <v>3704</v>
      </c>
      <c r="C15" s="400" t="s">
        <v>3705</v>
      </c>
      <c r="D15" s="401" t="s">
        <v>3706</v>
      </c>
      <c r="E15" s="398"/>
      <c r="F15" s="398" t="n">
        <v>6</v>
      </c>
      <c r="G15" s="398" t="n">
        <f aca="false">SUM(E15+F15)</f>
        <v>6</v>
      </c>
      <c r="H15" s="398"/>
      <c r="I15" s="398"/>
      <c r="J15" s="398"/>
      <c r="K15" s="402" t="s">
        <v>3597</v>
      </c>
      <c r="L15" s="398" t="s">
        <v>3707</v>
      </c>
      <c r="M15" s="402"/>
      <c r="N15" s="403" t="s">
        <v>2010</v>
      </c>
      <c r="O15" s="398"/>
    </row>
    <row r="16" s="404" customFormat="true" ht="12.75" hidden="false" customHeight="false" outlineLevel="0" collapsed="false">
      <c r="A16" s="313"/>
      <c r="B16" s="405" t="s">
        <v>3708</v>
      </c>
      <c r="C16" s="406" t="s">
        <v>3705</v>
      </c>
      <c r="D16" s="407" t="s">
        <v>3709</v>
      </c>
      <c r="E16" s="313"/>
      <c r="F16" s="313" t="n">
        <v>6</v>
      </c>
      <c r="G16" s="313" t="n">
        <f aca="false">SUM(E16+F16)</f>
        <v>6</v>
      </c>
      <c r="H16" s="313"/>
      <c r="I16" s="313"/>
      <c r="J16" s="313"/>
      <c r="K16" s="402" t="s">
        <v>3597</v>
      </c>
      <c r="L16" s="313" t="s">
        <v>3707</v>
      </c>
      <c r="M16" s="268"/>
      <c r="N16" s="315"/>
      <c r="O16" s="313"/>
    </row>
    <row r="17" s="404" customFormat="true" ht="12.75" hidden="false" customHeight="false" outlineLevel="0" collapsed="false">
      <c r="A17" s="313"/>
      <c r="B17" s="405" t="s">
        <v>3710</v>
      </c>
      <c r="C17" s="406" t="s">
        <v>3705</v>
      </c>
      <c r="D17" s="407" t="s">
        <v>3711</v>
      </c>
      <c r="E17" s="313" t="n">
        <v>1</v>
      </c>
      <c r="F17" s="313" t="n">
        <v>13</v>
      </c>
      <c r="G17" s="313" t="n">
        <f aca="false">SUM(E17+F17)</f>
        <v>14</v>
      </c>
      <c r="H17" s="313"/>
      <c r="I17" s="313"/>
      <c r="J17" s="313"/>
      <c r="K17" s="402" t="s">
        <v>3597</v>
      </c>
      <c r="L17" s="313" t="s">
        <v>3707</v>
      </c>
      <c r="M17" s="268"/>
      <c r="N17" s="315"/>
      <c r="O17" s="313"/>
    </row>
    <row r="18" s="404" customFormat="true" ht="12.75" hidden="false" customHeight="false" outlineLevel="0" collapsed="false">
      <c r="A18" s="313"/>
      <c r="B18" s="405" t="s">
        <v>3712</v>
      </c>
      <c r="C18" s="406" t="s">
        <v>3705</v>
      </c>
      <c r="D18" s="407" t="s">
        <v>3713</v>
      </c>
      <c r="E18" s="313"/>
      <c r="F18" s="313" t="n">
        <v>16</v>
      </c>
      <c r="G18" s="313" t="n">
        <f aca="false">SUM(E18+F18)</f>
        <v>16</v>
      </c>
      <c r="H18" s="313"/>
      <c r="I18" s="313"/>
      <c r="J18" s="313"/>
      <c r="K18" s="402" t="s">
        <v>3597</v>
      </c>
      <c r="L18" s="313" t="s">
        <v>3707</v>
      </c>
      <c r="M18" s="268"/>
      <c r="N18" s="315"/>
      <c r="O18" s="313"/>
    </row>
    <row r="19" s="404" customFormat="true" ht="12.75" hidden="false" customHeight="false" outlineLevel="0" collapsed="false">
      <c r="A19" s="313"/>
      <c r="B19" s="405" t="s">
        <v>3714</v>
      </c>
      <c r="C19" s="406" t="s">
        <v>3705</v>
      </c>
      <c r="D19" s="407" t="s">
        <v>3715</v>
      </c>
      <c r="E19" s="313"/>
      <c r="F19" s="313" t="n">
        <v>7</v>
      </c>
      <c r="G19" s="313" t="n">
        <f aca="false">SUM(E19+F19)</f>
        <v>7</v>
      </c>
      <c r="H19" s="313"/>
      <c r="I19" s="313"/>
      <c r="J19" s="313"/>
      <c r="K19" s="402" t="s">
        <v>3597</v>
      </c>
      <c r="L19" s="313" t="s">
        <v>3707</v>
      </c>
      <c r="M19" s="268"/>
      <c r="N19" s="315" t="s">
        <v>24</v>
      </c>
      <c r="O19" s="313"/>
    </row>
    <row r="20" s="352" customFormat="true" ht="13.5" hidden="false" customHeight="false" outlineLevel="0" collapsed="false">
      <c r="A20" s="408"/>
      <c r="B20" s="409" t="s">
        <v>3716</v>
      </c>
      <c r="C20" s="410" t="s">
        <v>3705</v>
      </c>
      <c r="D20" s="411" t="s">
        <v>3717</v>
      </c>
      <c r="E20" s="408"/>
      <c r="F20" s="408" t="n">
        <v>6</v>
      </c>
      <c r="G20" s="408" t="n">
        <f aca="false">SUM(E20+F20)</f>
        <v>6</v>
      </c>
      <c r="H20" s="408"/>
      <c r="I20" s="408"/>
      <c r="J20" s="408"/>
      <c r="K20" s="402" t="s">
        <v>3597</v>
      </c>
      <c r="L20" s="408" t="s">
        <v>3707</v>
      </c>
      <c r="M20" s="412"/>
      <c r="N20" s="413" t="s">
        <v>2010</v>
      </c>
      <c r="O20" s="408"/>
    </row>
    <row r="21" s="343" customFormat="true" ht="13.5" hidden="false" customHeight="false" outlineLevel="0" collapsed="false">
      <c r="A21" s="335"/>
      <c r="B21" s="336" t="s">
        <v>3718</v>
      </c>
      <c r="C21" s="337" t="s">
        <v>1537</v>
      </c>
      <c r="D21" s="338" t="s">
        <v>3719</v>
      </c>
      <c r="E21" s="335"/>
      <c r="F21" s="335" t="n">
        <v>396</v>
      </c>
      <c r="G21" s="335" t="n">
        <f aca="false">SUM(E21+F21)</f>
        <v>396</v>
      </c>
      <c r="H21" s="335"/>
      <c r="I21" s="335"/>
      <c r="J21" s="335"/>
      <c r="K21" s="414" t="s">
        <v>3617</v>
      </c>
      <c r="L21" s="335"/>
      <c r="M21" s="414"/>
      <c r="N21" s="336"/>
      <c r="O21" s="335"/>
    </row>
    <row r="22" s="404" customFormat="true" ht="12.75" hidden="false" customHeight="false" outlineLevel="0" collapsed="false">
      <c r="A22" s="398"/>
      <c r="B22" s="399" t="s">
        <v>3720</v>
      </c>
      <c r="C22" s="400" t="s">
        <v>3721</v>
      </c>
      <c r="D22" s="401" t="s">
        <v>3722</v>
      </c>
      <c r="E22" s="398"/>
      <c r="F22" s="398" t="n">
        <v>3</v>
      </c>
      <c r="G22" s="398" t="n">
        <f aca="false">SUM(E22+F22)</f>
        <v>3</v>
      </c>
      <c r="H22" s="398"/>
      <c r="I22" s="398"/>
      <c r="J22" s="398"/>
      <c r="K22" s="402" t="s">
        <v>3723</v>
      </c>
      <c r="L22" s="313" t="s">
        <v>3724</v>
      </c>
      <c r="M22" s="415" t="s">
        <v>3725</v>
      </c>
      <c r="N22" s="403" t="s">
        <v>1625</v>
      </c>
      <c r="O22" s="398"/>
    </row>
    <row r="23" s="404" customFormat="true" ht="12.75" hidden="false" customHeight="false" outlineLevel="0" collapsed="false">
      <c r="A23" s="313"/>
      <c r="B23" s="405" t="s">
        <v>3726</v>
      </c>
      <c r="C23" s="400" t="s">
        <v>3721</v>
      </c>
      <c r="D23" s="407" t="s">
        <v>3722</v>
      </c>
      <c r="E23" s="313"/>
      <c r="F23" s="313" t="n">
        <v>2</v>
      </c>
      <c r="G23" s="313" t="n">
        <f aca="false">SUM(E23+F23)</f>
        <v>2</v>
      </c>
      <c r="H23" s="313"/>
      <c r="I23" s="313"/>
      <c r="J23" s="313"/>
      <c r="K23" s="268" t="s">
        <v>3723</v>
      </c>
      <c r="L23" s="313" t="s">
        <v>3724</v>
      </c>
      <c r="M23" s="415" t="s">
        <v>3725</v>
      </c>
      <c r="N23" s="315" t="s">
        <v>1625</v>
      </c>
      <c r="O23" s="313"/>
    </row>
    <row r="24" s="404" customFormat="true" ht="12.75" hidden="false" customHeight="false" outlineLevel="0" collapsed="false">
      <c r="A24" s="313"/>
      <c r="B24" s="405" t="s">
        <v>3727</v>
      </c>
      <c r="C24" s="400" t="s">
        <v>3721</v>
      </c>
      <c r="D24" s="407" t="s">
        <v>3728</v>
      </c>
      <c r="E24" s="313"/>
      <c r="F24" s="313" t="n">
        <v>1</v>
      </c>
      <c r="G24" s="313" t="n">
        <f aca="false">SUM(E24+F24)</f>
        <v>1</v>
      </c>
      <c r="H24" s="313"/>
      <c r="I24" s="313"/>
      <c r="J24" s="313"/>
      <c r="K24" s="268" t="s">
        <v>3723</v>
      </c>
      <c r="L24" s="313" t="s">
        <v>3724</v>
      </c>
      <c r="M24" s="415" t="s">
        <v>3725</v>
      </c>
      <c r="N24" s="315"/>
      <c r="O24" s="313"/>
    </row>
    <row r="25" s="404" customFormat="true" ht="12.75" hidden="false" customHeight="false" outlineLevel="0" collapsed="false">
      <c r="A25" s="313"/>
      <c r="B25" s="405" t="s">
        <v>3729</v>
      </c>
      <c r="C25" s="400" t="s">
        <v>3721</v>
      </c>
      <c r="D25" s="407" t="s">
        <v>3730</v>
      </c>
      <c r="E25" s="313"/>
      <c r="F25" s="313" t="n">
        <v>8</v>
      </c>
      <c r="G25" s="313" t="n">
        <f aca="false">SUM(E25+F25)</f>
        <v>8</v>
      </c>
      <c r="H25" s="313"/>
      <c r="I25" s="313"/>
      <c r="J25" s="313"/>
      <c r="K25" s="268" t="s">
        <v>3723</v>
      </c>
      <c r="L25" s="313" t="s">
        <v>3724</v>
      </c>
      <c r="M25" s="415" t="s">
        <v>3725</v>
      </c>
      <c r="N25" s="315"/>
      <c r="O25" s="313"/>
    </row>
    <row r="26" s="313" customFormat="true" ht="12.75" hidden="false" customHeight="false" outlineLevel="0" collapsed="false">
      <c r="B26" s="405" t="s">
        <v>3731</v>
      </c>
      <c r="C26" s="406" t="s">
        <v>3721</v>
      </c>
      <c r="D26" s="407" t="s">
        <v>3732</v>
      </c>
      <c r="F26" s="313" t="n">
        <v>2</v>
      </c>
      <c r="G26" s="313" t="n">
        <f aca="false">SUM(E26+F26)</f>
        <v>2</v>
      </c>
      <c r="K26" s="268" t="s">
        <v>3723</v>
      </c>
      <c r="L26" s="313" t="s">
        <v>3724</v>
      </c>
      <c r="M26" s="415" t="s">
        <v>3725</v>
      </c>
      <c r="N26" s="315" t="s">
        <v>1625</v>
      </c>
    </row>
    <row r="27" s="404" customFormat="true" ht="12.75" hidden="false" customHeight="false" outlineLevel="0" collapsed="false">
      <c r="A27" s="416"/>
      <c r="B27" s="405" t="s">
        <v>3733</v>
      </c>
      <c r="C27" s="417" t="s">
        <v>3721</v>
      </c>
      <c r="D27" s="407" t="s">
        <v>3734</v>
      </c>
      <c r="E27" s="313"/>
      <c r="F27" s="313" t="n">
        <v>15</v>
      </c>
      <c r="G27" s="313" t="n">
        <f aca="false">SUM(E27+F27)</f>
        <v>15</v>
      </c>
      <c r="H27" s="313"/>
      <c r="I27" s="313"/>
      <c r="J27" s="313"/>
      <c r="K27" s="268" t="s">
        <v>3723</v>
      </c>
      <c r="L27" s="313" t="s">
        <v>3724</v>
      </c>
      <c r="M27" s="415" t="s">
        <v>3725</v>
      </c>
      <c r="N27" s="315" t="s">
        <v>1625</v>
      </c>
      <c r="O27" s="313"/>
    </row>
    <row r="28" s="270" customFormat="true" ht="12.75" hidden="false" customHeight="false" outlineLevel="0" collapsed="false">
      <c r="A28" s="313"/>
      <c r="B28" s="399" t="s">
        <v>3735</v>
      </c>
      <c r="C28" s="406" t="s">
        <v>3721</v>
      </c>
      <c r="D28" s="407" t="s">
        <v>3736</v>
      </c>
      <c r="E28" s="313"/>
      <c r="F28" s="313" t="n">
        <v>8</v>
      </c>
      <c r="G28" s="313" t="n">
        <f aca="false">SUM(E28+F28)</f>
        <v>8</v>
      </c>
      <c r="H28" s="313"/>
      <c r="I28" s="416"/>
      <c r="J28" s="313"/>
      <c r="K28" s="268" t="s">
        <v>3723</v>
      </c>
      <c r="L28" s="313" t="s">
        <v>3724</v>
      </c>
      <c r="M28" s="415" t="s">
        <v>3725</v>
      </c>
      <c r="N28" s="315" t="s">
        <v>2010</v>
      </c>
      <c r="O28" s="313"/>
    </row>
    <row r="29" s="270" customFormat="true" ht="12.75" hidden="false" customHeight="false" outlineLevel="0" collapsed="false">
      <c r="A29" s="313" t="s">
        <v>3737</v>
      </c>
      <c r="B29" s="399" t="s">
        <v>3738</v>
      </c>
      <c r="C29" s="417" t="s">
        <v>3721</v>
      </c>
      <c r="D29" s="401" t="s">
        <v>3739</v>
      </c>
      <c r="E29" s="398"/>
      <c r="F29" s="398" t="n">
        <v>3</v>
      </c>
      <c r="G29" s="313" t="n">
        <f aca="false">SUM(E29+F29)</f>
        <v>3</v>
      </c>
      <c r="H29" s="418" t="n">
        <v>43690</v>
      </c>
      <c r="I29" s="419" t="n">
        <v>12312</v>
      </c>
      <c r="J29" s="420" t="n">
        <v>147744</v>
      </c>
      <c r="K29" s="268" t="s">
        <v>3723</v>
      </c>
      <c r="L29" s="313" t="s">
        <v>3724</v>
      </c>
      <c r="M29" s="415" t="s">
        <v>3725</v>
      </c>
      <c r="N29" s="403" t="s">
        <v>24</v>
      </c>
      <c r="O29" s="398"/>
    </row>
    <row r="30" customFormat="false" ht="12.75" hidden="false" customHeight="false" outlineLevel="0" collapsed="false">
      <c r="A30" s="313"/>
      <c r="B30" s="399" t="s">
        <v>3740</v>
      </c>
      <c r="C30" s="406" t="s">
        <v>3721</v>
      </c>
      <c r="D30" s="401" t="s">
        <v>3741</v>
      </c>
      <c r="E30" s="398"/>
      <c r="F30" s="398" t="n">
        <v>15</v>
      </c>
      <c r="G30" s="313" t="n">
        <f aca="false">SUM(E30+F30)</f>
        <v>15</v>
      </c>
      <c r="H30" s="398"/>
      <c r="I30" s="398"/>
      <c r="J30" s="398"/>
      <c r="K30" s="402" t="s">
        <v>3723</v>
      </c>
      <c r="L30" s="313" t="s">
        <v>3724</v>
      </c>
      <c r="M30" s="415" t="s">
        <v>3725</v>
      </c>
      <c r="N30" s="403"/>
      <c r="O30" s="398"/>
    </row>
    <row r="31" customFormat="false" ht="12.75" hidden="false" customHeight="false" outlineLevel="0" collapsed="false">
      <c r="A31" s="313"/>
      <c r="B31" s="405" t="s">
        <v>3742</v>
      </c>
      <c r="C31" s="406" t="s">
        <v>3721</v>
      </c>
      <c r="D31" s="407" t="s">
        <v>3743</v>
      </c>
      <c r="E31" s="313"/>
      <c r="F31" s="313" t="n">
        <v>2</v>
      </c>
      <c r="G31" s="313" t="n">
        <f aca="false">SUM(E31+F31)</f>
        <v>2</v>
      </c>
      <c r="H31" s="313"/>
      <c r="I31" s="313"/>
      <c r="J31" s="313"/>
      <c r="K31" s="268" t="s">
        <v>3723</v>
      </c>
      <c r="L31" s="313" t="s">
        <v>3724</v>
      </c>
      <c r="M31" s="415" t="s">
        <v>3725</v>
      </c>
      <c r="N31" s="315" t="s">
        <v>24</v>
      </c>
      <c r="O31" s="313"/>
    </row>
    <row r="32" s="421" customFormat="true" ht="21" hidden="false" customHeight="true" outlineLevel="0" collapsed="false">
      <c r="A32" s="408"/>
      <c r="B32" s="409" t="s">
        <v>3744</v>
      </c>
      <c r="C32" s="410" t="s">
        <v>3721</v>
      </c>
      <c r="D32" s="411" t="s">
        <v>3745</v>
      </c>
      <c r="E32" s="408"/>
      <c r="F32" s="408" t="n">
        <v>2</v>
      </c>
      <c r="G32" s="416" t="n">
        <f aca="false">SUM(E32+F32)</f>
        <v>2</v>
      </c>
      <c r="H32" s="408"/>
      <c r="I32" s="408"/>
      <c r="J32" s="408"/>
      <c r="K32" s="268" t="s">
        <v>3723</v>
      </c>
      <c r="L32" s="313" t="s">
        <v>3724</v>
      </c>
      <c r="M32" s="415" t="s">
        <v>3725</v>
      </c>
      <c r="N32" s="413"/>
      <c r="O32" s="408"/>
    </row>
    <row r="33" s="370" customFormat="true" ht="13.5" hidden="false" customHeight="false" outlineLevel="0" collapsed="false">
      <c r="A33" s="422"/>
      <c r="B33" s="423" t="s">
        <v>3746</v>
      </c>
      <c r="C33" s="424" t="s">
        <v>3747</v>
      </c>
      <c r="D33" s="425" t="s">
        <v>3748</v>
      </c>
      <c r="E33" s="422"/>
      <c r="F33" s="422" t="n">
        <v>2</v>
      </c>
      <c r="G33" s="335" t="n">
        <v>2</v>
      </c>
      <c r="H33" s="426" t="n">
        <v>43592</v>
      </c>
      <c r="I33" s="427" t="n">
        <v>5865.14</v>
      </c>
      <c r="J33" s="427" t="n">
        <v>70381.68</v>
      </c>
      <c r="K33" s="428" t="s">
        <v>3749</v>
      </c>
      <c r="L33" s="425" t="s">
        <v>3750</v>
      </c>
      <c r="M33" s="429" t="s">
        <v>3751</v>
      </c>
      <c r="N33" s="423" t="s">
        <v>2010</v>
      </c>
      <c r="O33" s="422" t="s">
        <v>3752</v>
      </c>
    </row>
    <row r="34" s="438" customFormat="true" ht="26.25" hidden="false" customHeight="false" outlineLevel="0" collapsed="false">
      <c r="A34" s="350"/>
      <c r="B34" s="430" t="s">
        <v>3753</v>
      </c>
      <c r="C34" s="346" t="s">
        <v>3754</v>
      </c>
      <c r="D34" s="431" t="s">
        <v>3755</v>
      </c>
      <c r="E34" s="350"/>
      <c r="F34" s="432" t="n">
        <v>6</v>
      </c>
      <c r="G34" s="433" t="n">
        <f aca="false">SUM(E34+F34)</f>
        <v>6</v>
      </c>
      <c r="H34" s="434" t="n">
        <v>43397</v>
      </c>
      <c r="I34" s="435" t="n">
        <v>20640</v>
      </c>
      <c r="J34" s="435" t="n">
        <v>123840</v>
      </c>
      <c r="K34" s="436" t="s">
        <v>3756</v>
      </c>
      <c r="L34" s="437" t="s">
        <v>3757</v>
      </c>
      <c r="M34" s="436" t="s">
        <v>3758</v>
      </c>
      <c r="N34" s="436" t="s">
        <v>34</v>
      </c>
      <c r="O34" s="436" t="s">
        <v>3759</v>
      </c>
      <c r="P34" s="331"/>
      <c r="Q34" s="331"/>
      <c r="R34" s="331"/>
      <c r="S34" s="331"/>
      <c r="T34" s="331"/>
    </row>
    <row r="35" s="343" customFormat="true" ht="13.5" hidden="false" customHeight="false" outlineLevel="0" collapsed="false">
      <c r="A35" s="335"/>
      <c r="B35" s="336" t="s">
        <v>3760</v>
      </c>
      <c r="C35" s="337" t="s">
        <v>3761</v>
      </c>
      <c r="D35" s="335" t="s">
        <v>902</v>
      </c>
      <c r="E35" s="335"/>
      <c r="F35" s="335" t="n">
        <v>9</v>
      </c>
      <c r="G35" s="335" t="n">
        <f aca="false">SUM(E35+F35)</f>
        <v>9</v>
      </c>
      <c r="H35" s="335"/>
      <c r="I35" s="335"/>
      <c r="J35" s="335"/>
      <c r="K35" s="414" t="s">
        <v>3762</v>
      </c>
      <c r="L35" s="335" t="s">
        <v>3763</v>
      </c>
      <c r="M35" s="414"/>
      <c r="N35" s="336"/>
      <c r="O35" s="335"/>
    </row>
    <row r="36" s="380" customFormat="true" ht="26.25" hidden="false" customHeight="false" outlineLevel="0" collapsed="false">
      <c r="A36" s="371"/>
      <c r="B36" s="379" t="s">
        <v>3764</v>
      </c>
      <c r="C36" s="373" t="s">
        <v>3765</v>
      </c>
      <c r="D36" s="371" t="s">
        <v>3766</v>
      </c>
      <c r="E36" s="371"/>
      <c r="F36" s="371" t="n">
        <v>18</v>
      </c>
      <c r="G36" s="313" t="n">
        <f aca="false">SUM(E36+F36)</f>
        <v>18</v>
      </c>
      <c r="H36" s="371"/>
      <c r="I36" s="371"/>
      <c r="J36" s="371"/>
      <c r="K36" s="378" t="s">
        <v>3767</v>
      </c>
      <c r="L36" s="439" t="s">
        <v>3768</v>
      </c>
      <c r="M36" s="440" t="s">
        <v>3769</v>
      </c>
      <c r="N36" s="379"/>
      <c r="O36" s="371"/>
    </row>
    <row r="37" s="361" customFormat="true" ht="12.75" hidden="false" customHeight="false" outlineLevel="0" collapsed="false">
      <c r="A37" s="353"/>
      <c r="B37" s="360" t="s">
        <v>3770</v>
      </c>
      <c r="C37" s="355" t="s">
        <v>3307</v>
      </c>
      <c r="D37" s="353" t="s">
        <v>3771</v>
      </c>
      <c r="E37" s="353"/>
      <c r="F37" s="353" t="n">
        <v>3</v>
      </c>
      <c r="G37" s="353" t="n">
        <f aca="false">SUM(E37+F37)</f>
        <v>3</v>
      </c>
      <c r="H37" s="353"/>
      <c r="I37" s="353"/>
      <c r="J37" s="353"/>
      <c r="K37" s="359" t="s">
        <v>3603</v>
      </c>
      <c r="L37" s="381" t="s">
        <v>3772</v>
      </c>
      <c r="M37" s="359"/>
      <c r="N37" s="360"/>
      <c r="O37" s="353"/>
    </row>
    <row r="38" s="361" customFormat="true" ht="12.75" hidden="false" customHeight="false" outlineLevel="0" collapsed="false">
      <c r="A38" s="381"/>
      <c r="B38" s="389" t="s">
        <v>3773</v>
      </c>
      <c r="C38" s="355" t="s">
        <v>3307</v>
      </c>
      <c r="D38" s="381" t="s">
        <v>3774</v>
      </c>
      <c r="E38" s="381"/>
      <c r="F38" s="381" t="n">
        <v>17</v>
      </c>
      <c r="G38" s="353" t="n">
        <f aca="false">SUM(E38+F38)</f>
        <v>17</v>
      </c>
      <c r="H38" s="381"/>
      <c r="I38" s="381"/>
      <c r="J38" s="381"/>
      <c r="K38" s="359" t="s">
        <v>3603</v>
      </c>
      <c r="L38" s="381" t="s">
        <v>3775</v>
      </c>
      <c r="M38" s="388"/>
      <c r="N38" s="389" t="s">
        <v>3776</v>
      </c>
      <c r="O38" s="381"/>
    </row>
    <row r="39" s="361" customFormat="true" ht="12.75" hidden="false" customHeight="false" outlineLevel="0" collapsed="false">
      <c r="A39" s="381"/>
      <c r="B39" s="389" t="s">
        <v>3777</v>
      </c>
      <c r="C39" s="355" t="s">
        <v>3307</v>
      </c>
      <c r="D39" s="381" t="s">
        <v>3778</v>
      </c>
      <c r="E39" s="381"/>
      <c r="F39" s="381" t="n">
        <v>102</v>
      </c>
      <c r="G39" s="353" t="n">
        <f aca="false">SUM(E39+F39)</f>
        <v>102</v>
      </c>
      <c r="H39" s="381"/>
      <c r="I39" s="381"/>
      <c r="J39" s="381"/>
      <c r="K39" s="359" t="s">
        <v>3603</v>
      </c>
      <c r="L39" s="381" t="s">
        <v>3775</v>
      </c>
      <c r="M39" s="388"/>
      <c r="N39" s="389"/>
      <c r="O39" s="381"/>
    </row>
    <row r="40" s="361" customFormat="true" ht="12.75" hidden="false" customHeight="false" outlineLevel="0" collapsed="false">
      <c r="A40" s="381"/>
      <c r="B40" s="389" t="s">
        <v>3779</v>
      </c>
      <c r="C40" s="355" t="s">
        <v>3307</v>
      </c>
      <c r="D40" s="381" t="s">
        <v>3780</v>
      </c>
      <c r="E40" s="381"/>
      <c r="F40" s="381" t="n">
        <v>36</v>
      </c>
      <c r="G40" s="353" t="n">
        <f aca="false">SUM(E40+F40)</f>
        <v>36</v>
      </c>
      <c r="H40" s="381"/>
      <c r="I40" s="381"/>
      <c r="J40" s="381"/>
      <c r="K40" s="359" t="s">
        <v>3603</v>
      </c>
      <c r="L40" s="381" t="s">
        <v>3775</v>
      </c>
      <c r="M40" s="388"/>
      <c r="N40" s="389"/>
      <c r="O40" s="381"/>
    </row>
    <row r="41" s="361" customFormat="true" ht="12.75" hidden="false" customHeight="false" outlineLevel="0" collapsed="false">
      <c r="A41" s="381"/>
      <c r="B41" s="389" t="s">
        <v>3781</v>
      </c>
      <c r="C41" s="355" t="s">
        <v>3307</v>
      </c>
      <c r="D41" s="381" t="s">
        <v>3782</v>
      </c>
      <c r="E41" s="381"/>
      <c r="F41" s="381" t="n">
        <v>2</v>
      </c>
      <c r="G41" s="353" t="n">
        <f aca="false">SUM(E41+F41)</f>
        <v>2</v>
      </c>
      <c r="H41" s="381"/>
      <c r="I41" s="381"/>
      <c r="J41" s="381"/>
      <c r="K41" s="359" t="s">
        <v>3603</v>
      </c>
      <c r="L41" s="381" t="s">
        <v>3775</v>
      </c>
      <c r="M41" s="388"/>
      <c r="N41" s="389" t="s">
        <v>1835</v>
      </c>
      <c r="O41" s="381"/>
    </row>
    <row r="42" s="441" customFormat="true" ht="12.75" hidden="false" customHeight="false" outlineLevel="0" collapsed="false">
      <c r="B42" s="396" t="s">
        <v>3783</v>
      </c>
      <c r="C42" s="442" t="s">
        <v>3307</v>
      </c>
      <c r="D42" s="391" t="s">
        <v>3784</v>
      </c>
      <c r="F42" s="441" t="n">
        <v>2</v>
      </c>
      <c r="G42" s="353" t="n">
        <f aca="false">SUM(E42+F42)</f>
        <v>2</v>
      </c>
      <c r="K42" s="359" t="s">
        <v>3603</v>
      </c>
      <c r="L42" s="441" t="s">
        <v>3775</v>
      </c>
      <c r="M42" s="443"/>
      <c r="N42" s="444"/>
    </row>
    <row r="43" s="313" customFormat="true" ht="12.75" hidden="false" customHeight="false" outlineLevel="0" collapsed="false">
      <c r="B43" s="405" t="s">
        <v>3785</v>
      </c>
      <c r="C43" s="406" t="s">
        <v>3786</v>
      </c>
      <c r="D43" s="407" t="s">
        <v>3709</v>
      </c>
      <c r="F43" s="313" t="n">
        <v>109</v>
      </c>
      <c r="G43" s="313" t="n">
        <f aca="false">SUM(E43+F43)</f>
        <v>109</v>
      </c>
      <c r="H43" s="445" t="n">
        <v>43557</v>
      </c>
      <c r="I43" s="445" t="n">
        <v>43923</v>
      </c>
      <c r="J43" s="419" t="n">
        <v>4729922.4</v>
      </c>
      <c r="K43" s="268" t="s">
        <v>3787</v>
      </c>
      <c r="L43" s="313" t="s">
        <v>3788</v>
      </c>
      <c r="M43" s="268" t="s">
        <v>3789</v>
      </c>
      <c r="N43" s="315" t="s">
        <v>3790</v>
      </c>
    </row>
    <row r="44" s="381" customFormat="true" ht="12.75" hidden="false" customHeight="false" outlineLevel="0" collapsed="false">
      <c r="A44" s="381" t="s">
        <v>3791</v>
      </c>
      <c r="B44" s="382" t="s">
        <v>3792</v>
      </c>
      <c r="C44" s="383" t="s">
        <v>3428</v>
      </c>
      <c r="D44" s="384" t="s">
        <v>3793</v>
      </c>
      <c r="F44" s="381" t="n">
        <v>4</v>
      </c>
      <c r="G44" s="313" t="n">
        <f aca="false">SUM(E44+F44)</f>
        <v>4</v>
      </c>
      <c r="H44" s="385" t="n">
        <v>43530</v>
      </c>
      <c r="I44" s="386" t="n">
        <v>20947.36</v>
      </c>
      <c r="J44" s="386" t="n">
        <v>125684.16</v>
      </c>
      <c r="K44" s="388" t="s">
        <v>3794</v>
      </c>
      <c r="M44" s="388"/>
      <c r="N44" s="389"/>
    </row>
    <row r="45" s="313" customFormat="true" ht="25.5" hidden="false" customHeight="false" outlineLevel="0" collapsed="false">
      <c r="B45" s="405" t="s">
        <v>3795</v>
      </c>
      <c r="C45" s="406" t="s">
        <v>3796</v>
      </c>
      <c r="D45" s="407" t="s">
        <v>3797</v>
      </c>
      <c r="F45" s="313" t="n">
        <v>9</v>
      </c>
      <c r="G45" s="313" t="n">
        <f aca="false">SUM(E45+F45)</f>
        <v>9</v>
      </c>
      <c r="K45" s="268" t="s">
        <v>3628</v>
      </c>
      <c r="L45" s="446" t="s">
        <v>3798</v>
      </c>
      <c r="M45" s="268"/>
      <c r="N45" s="315"/>
    </row>
  </sheetData>
  <mergeCells count="1">
    <mergeCell ref="A1:O1"/>
  </mergeCells>
  <hyperlinks>
    <hyperlink ref="K3" r:id="rId1" display="lupaseg.juridico@inviolavel.com"/>
    <hyperlink ref="K7" r:id="rId2" display="fernanda@grupoadservi.com.br"/>
    <hyperlink ref="K10" r:id="rId3" display="operacional@grupoadservi.com.br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1048</TotalTime>
  <Application>LibreOffice/6.1.3.2$Windows_X86_64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2015-08-19T19:59:52Z</dcterms:created>
  <dc:creator>Ulisses Iraí Zilio</dc:creator>
  <dc:description/>
  <dc:language>pt-BR</dc:language>
  <cp:lastModifiedBy/>
  <cp:lastPrinted>2018-07-11T14:18:52Z</cp:lastPrinted>
  <dcterms:modified xsi:type="dcterms:W3CDTF">2020-06-19T11:49:19Z</dcterms:modified>
  <cp:revision>109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